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24225" windowHeight="12510" tabRatio="891" firstSheet="2" activeTab="2"/>
  </bookViews>
  <sheets>
    <sheet name="Histórico Mob. Internacional " sheetId="16" state="hidden" r:id="rId1"/>
    <sheet name="Plan2" sheetId="21" state="hidden" r:id="rId2"/>
    <sheet name="capa" sheetId="81" r:id="rId3"/>
    <sheet name="1_Compras" sheetId="58" r:id="rId4"/>
    <sheet name="1_Compras_gráficos" sheetId="56" r:id="rId5"/>
    <sheet name="2_Contratos" sheetId="77" r:id="rId6"/>
    <sheet name="2_Contratos_gráficos" sheetId="78" r:id="rId7"/>
    <sheet name="3_Aluguel" sheetId="83" r:id="rId8"/>
    <sheet name="3_Aluguel_gráficos" sheetId="92" r:id="rId9"/>
    <sheet name="4_Licitações_Concorrências,TP" sheetId="90" r:id="rId10"/>
    <sheet name="5_Lic._Adesão,Concurso,Leilão" sheetId="87" r:id="rId11"/>
    <sheet name="6_Licit.Pregões Inf.Det." sheetId="84" r:id="rId12"/>
    <sheet name="7_Disp,Inex,Inap,RDC,Compart" sheetId="86" r:id="rId13"/>
    <sheet name="8_Licitações_gráficos" sheetId="94" r:id="rId14"/>
    <sheet name="Licitações-Fornecedores" sheetId="88" r:id="rId15"/>
    <sheet name="Licitações - Pregões Inf.Gerais" sheetId="91" r:id="rId16"/>
    <sheet name="Atualização do arquivo" sheetId="82" r:id="rId17"/>
  </sheets>
  <externalReferences>
    <externalReference r:id="rId18"/>
    <externalReference r:id="rId19"/>
  </externalReferences>
  <definedNames>
    <definedName name="_xlnm._FilterDatabase" localSheetId="14" hidden="1">'Licitações-Fornecedores'!$D$14:$H$112</definedName>
    <definedName name="_xlnm._FilterDatabase" localSheetId="15" hidden="1">'Licitações - Pregões Inf.Gerais'!$D$14:$K$78</definedName>
    <definedName name="AnoCalendário1" localSheetId="2">'[1]Calendário 2017_Geral'!$A$7</definedName>
    <definedName name="_xlnm.Print_Area" localSheetId="1">Plan2!$A$42:$M$44</definedName>
    <definedName name="PROGRAMA">[2]DADOS!$H$2:$H$13</definedName>
  </definedNames>
  <calcPr calcId="144525"/>
</workbook>
</file>

<file path=xl/sharedStrings.xml><?xml version="1.0" encoding="utf-8"?>
<sst xmlns="http://schemas.openxmlformats.org/spreadsheetml/2006/main" count="3402" uniqueCount="1298">
  <si>
    <t>Quadro - Quantitativo de Alunos por faculdade - Mobilidade Internacional 2010 a 2014</t>
  </si>
  <si>
    <t>Programa/Faculdades</t>
  </si>
  <si>
    <t>Total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</si>
  <si>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</si>
  <si>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</si>
  <si>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</si>
  <si>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</si>
  <si>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</si>
  <si>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</si>
  <si>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</si>
  <si>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</si>
  <si>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</si>
  <si>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</si>
  <si>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</si>
  <si>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Sem Informação</t>
  </si>
  <si>
    <t>TOTAL</t>
  </si>
  <si>
    <t>Quadro - Programas de Mobilidade Internacional Por Faculdade 2010</t>
  </si>
  <si>
    <t>Faculdades</t>
  </si>
  <si>
    <t>Programa/Curso</t>
  </si>
  <si>
    <t>Acordo de Coooperação</t>
  </si>
  <si>
    <t>Mrarca</t>
  </si>
  <si>
    <t>Ciencia sem Fronteiras</t>
  </si>
  <si>
    <t>PLI</t>
  </si>
  <si>
    <t>PMM</t>
  </si>
  <si>
    <t>PAME UDUAL</t>
  </si>
  <si>
    <t>Programas/Bolsas</t>
  </si>
  <si>
    <t>bolsistas</t>
  </si>
  <si>
    <t>não bolsistas</t>
  </si>
  <si>
    <t>Letras</t>
  </si>
  <si>
    <t>Marca</t>
  </si>
  <si>
    <t>Relações internacionais</t>
  </si>
  <si>
    <t>Gestão Ambiental</t>
  </si>
  <si>
    <t>Biotecnologia</t>
  </si>
  <si>
    <t>Agronomia</t>
  </si>
  <si>
    <t>Medicina</t>
  </si>
  <si>
    <t>Quadro - Programas de Mobilidade Internacional Por Faculdade 2011</t>
  </si>
  <si>
    <t>Faculdade</t>
  </si>
  <si>
    <t>Relações Internacionais</t>
  </si>
  <si>
    <t>Acordo de Cooperação</t>
  </si>
  <si>
    <t xml:space="preserve">Total </t>
  </si>
  <si>
    <t>Quadro - Programas de Mobilidade Internacional Por Faculdade 2012</t>
  </si>
  <si>
    <t>Direito</t>
  </si>
  <si>
    <t>Educação Física</t>
  </si>
  <si>
    <t>Pedagogia</t>
  </si>
  <si>
    <t>PAME/UDUAL</t>
  </si>
  <si>
    <t>Engenharia de Energia</t>
  </si>
  <si>
    <t>Ciencia sem fronteiras</t>
  </si>
  <si>
    <t>Biotécnologia</t>
  </si>
  <si>
    <t>Sem informação</t>
  </si>
  <si>
    <t>Geografia</t>
  </si>
  <si>
    <t>Quadro - Programas de Mobilidade Internacional Por Faculdade 2013</t>
  </si>
  <si>
    <t>ProgramaCursos</t>
  </si>
  <si>
    <t>Engenharia de Alimentos</t>
  </si>
  <si>
    <t>Engenharia de Produção</t>
  </si>
  <si>
    <t>Química</t>
  </si>
  <si>
    <t>Zootecnica</t>
  </si>
  <si>
    <t>Ciencias Biológicas</t>
  </si>
  <si>
    <t>história</t>
  </si>
  <si>
    <t>Nutrição</t>
  </si>
  <si>
    <t>Quadro - Quantitativo de alunos por Pais 2010 s 2013</t>
  </si>
  <si>
    <t>Quadro - Quantitativo de alunos Concluintes/Em Andamento -  2010 a 2013</t>
  </si>
  <si>
    <t>Ano/Pais</t>
  </si>
  <si>
    <t>Ano/Status</t>
  </si>
  <si>
    <t>Alemanha</t>
  </si>
  <si>
    <t>Em Andamento</t>
  </si>
  <si>
    <t xml:space="preserve">Argentina </t>
  </si>
  <si>
    <t>Concluido</t>
  </si>
  <si>
    <t>Austrália</t>
  </si>
  <si>
    <t>Bolivia</t>
  </si>
  <si>
    <t>Canada</t>
  </si>
  <si>
    <t>Chile</t>
  </si>
  <si>
    <t>Colombia</t>
  </si>
  <si>
    <t>Dinamarca</t>
  </si>
  <si>
    <t>Espanha</t>
  </si>
  <si>
    <t>EUA</t>
  </si>
  <si>
    <t>França</t>
  </si>
  <si>
    <t>Gales</t>
  </si>
  <si>
    <t>Inglaterra</t>
  </si>
  <si>
    <t>Irlanda</t>
  </si>
  <si>
    <t>Itália</t>
  </si>
  <si>
    <t>México</t>
  </si>
  <si>
    <t>Paraguai</t>
  </si>
  <si>
    <t>Peru</t>
  </si>
  <si>
    <t>Portugal</t>
  </si>
  <si>
    <t>Uruguai</t>
  </si>
  <si>
    <t>Sem Informações</t>
  </si>
  <si>
    <t>ANO</t>
  </si>
  <si>
    <t>FACULDADE</t>
  </si>
  <si>
    <t>ESTUDANTE</t>
  </si>
  <si>
    <t>CURSO</t>
  </si>
  <si>
    <t>PROGRAMA</t>
  </si>
  <si>
    <t>INSTITUIÇÃO ANFITRIÃ</t>
  </si>
  <si>
    <t>BRUNA CAMBRAI GARMES</t>
  </si>
  <si>
    <t>ACORDO DE COOPERAÇÃO</t>
  </si>
  <si>
    <t>UNIVERSIDADE DO PORTO </t>
  </si>
  <si>
    <t>LAILA CRISTINA LAPECHINO SOUTO</t>
  </si>
  <si>
    <t>VALMOR CLOVISI JUNIOR</t>
  </si>
  <si>
    <t>ANE CAROLINE PEREIRA CRUZ</t>
  </si>
  <si>
    <t>Programa PAME/UDUAL</t>
  </si>
  <si>
    <t>UNIVERSIDAD FEMININA DEL SAGRADO CORAZÓN</t>
  </si>
  <si>
    <t>EDUARDO PIMENTA DOS REIS</t>
  </si>
  <si>
    <t>Ciência sem Fronteira</t>
  </si>
  <si>
    <t>KWANTLEN POLYTECHNIC UNIVERSITY</t>
  </si>
  <si>
    <t>NOME</t>
  </si>
  <si>
    <t>PAÍS</t>
  </si>
  <si>
    <t>INSTITUIÇÕES DE DESTINO</t>
  </si>
  <si>
    <t>BOLSISTA</t>
  </si>
  <si>
    <t>DATA_ÍNICIO_MOBILIDADE</t>
  </si>
  <si>
    <t>DATA_FIM_MOBILIDADE</t>
  </si>
  <si>
    <t>2010</t>
  </si>
  <si>
    <t>Thainá Ely Dourado</t>
  </si>
  <si>
    <t>ENGENHARIA DE ENERGIA</t>
  </si>
  <si>
    <t/>
  </si>
  <si>
    <t>UFGD</t>
  </si>
  <si>
    <t>Sim</t>
  </si>
  <si>
    <t>2014</t>
  </si>
  <si>
    <t>JESSICA KUNSMINSKAS DA SILVA</t>
  </si>
  <si>
    <t>QUIMICA</t>
  </si>
  <si>
    <t>UNIVERSITY OF GUELPH</t>
  </si>
  <si>
    <t>JOÃO HELIO RAMALHO E DORADA</t>
  </si>
  <si>
    <t>UNIVERSITY OF COLORADO</t>
  </si>
  <si>
    <t>2013</t>
  </si>
  <si>
    <t>IZAIAS RODRIGUES DA SILVAJUNIOR</t>
  </si>
  <si>
    <t>AGRONOMIA</t>
  </si>
  <si>
    <t>Bolívia</t>
  </si>
  <si>
    <t>UNIVERSIDADE MAYOR DE SAN SIMON</t>
  </si>
  <si>
    <t>LUANA DE OLIVEIRA ELIAS</t>
  </si>
  <si>
    <t>SISTEMAS DE INFORMAÇÃO</t>
  </si>
  <si>
    <t>ST. CLAIR COLLEGE</t>
  </si>
  <si>
    <t>WILLIAN BELO BRANDAO</t>
  </si>
  <si>
    <t>ok</t>
  </si>
  <si>
    <t>VITOR ABRAHAO CABRAL BEXIGA</t>
  </si>
  <si>
    <t>RAFAEL GRUBERT</t>
  </si>
  <si>
    <t>MARCOS VINICIUS TELLES</t>
  </si>
  <si>
    <t>LUCAS GONCALVES MORA</t>
  </si>
  <si>
    <t xml:space="preserve">LÍGIA MORAIS BORGES </t>
  </si>
  <si>
    <t>JULIANA DORNELES PACHECO</t>
  </si>
  <si>
    <t>JÉSSIKA RODRIGUES DO NASCIMENTO</t>
  </si>
  <si>
    <t>JESSIKA RODRIGUES DO NASCIMENTO</t>
  </si>
  <si>
    <t>IZAIAS RODRIGUES DA SILVA JUNIOR</t>
  </si>
  <si>
    <t xml:space="preserve">GABRIEL NASCIMENTO PAREJA </t>
  </si>
  <si>
    <t>GABRIEL LUIZ BALDASSO</t>
  </si>
  <si>
    <t>FERNADA SEBASTIANA AZEVEDO</t>
  </si>
  <si>
    <t>FABRICIO CORREIA DE OLIVEIRA</t>
  </si>
  <si>
    <t>FABIO DE LIMA</t>
  </si>
  <si>
    <t xml:space="preserve">CLECITA MARIA MOISÉIS </t>
  </si>
  <si>
    <t xml:space="preserve">ANTONIO LUIZ NETO </t>
  </si>
  <si>
    <t>PROCESSO</t>
  </si>
  <si>
    <t>STATUS</t>
  </si>
  <si>
    <t>Campo5</t>
  </si>
  <si>
    <t>PAIS</t>
  </si>
  <si>
    <t>INÍCIO</t>
  </si>
  <si>
    <t>FIM</t>
  </si>
  <si>
    <t>CONCLUÍDO</t>
  </si>
  <si>
    <t>FINALIZADO</t>
  </si>
  <si>
    <t>RELAÇÕES INTERNACIONAIS</t>
  </si>
  <si>
    <t>UNIVERSIDADE DE ANTIOQUIA</t>
  </si>
  <si>
    <t>COLOMBIA</t>
  </si>
  <si>
    <t>23005.003881/2012-18</t>
  </si>
  <si>
    <t>ARQUIVO</t>
  </si>
  <si>
    <t>PERU</t>
  </si>
  <si>
    <t>SIM</t>
  </si>
  <si>
    <t xml:space="preserve"> </t>
  </si>
  <si>
    <t>Quadro - Histórico da Quantidade de Processos de Compras (2011 - 2020)  - por modalidade de licitação</t>
  </si>
  <si>
    <t>Quadro - (%) Percentual Histórico da Qtd. de Processos de Compras (2011-2020) - por modalidade de licitação</t>
  </si>
  <si>
    <t>Modalidade</t>
  </si>
  <si>
    <t>Pregão</t>
  </si>
  <si>
    <t>Concorrência</t>
  </si>
  <si>
    <t>Concurso</t>
  </si>
  <si>
    <t>Tomada de Preços</t>
  </si>
  <si>
    <t>Inexigibilidade</t>
  </si>
  <si>
    <t>Dispensa</t>
  </si>
  <si>
    <t>Compras Compart.</t>
  </si>
  <si>
    <t>...</t>
  </si>
  <si>
    <t>RDC</t>
  </si>
  <si>
    <t>Fontes: PRAD, Portal da Transparência/Minist.da Economia, Painel de Compras/Minist.da Economia.  Org. DIPLAN/COPLAN/PROAP.  Dados extraídos em 14/04/2021.</t>
  </si>
  <si>
    <t>Fontes: PRAD, Portal da Transparência/Minist.da Economia, Painel de Compras/Minist.da Economia.  Org. DIPLAN/COPLAN/PROAP.  Dados calculados em 15/04/2021.</t>
  </si>
  <si>
    <t>Quadro - Histórico da Quantidade de Processos de Compras com Itens Sustentáveis (2011 - 2020)  - por modalidade de licitação</t>
  </si>
  <si>
    <t>Quadro - (%) Percentual Histórico da Qtd. de Processos de Compras com Itens Sustentáveis (2011-2020) - por modalidade de licitação</t>
  </si>
  <si>
    <t>Fonte: Painel de Compras/Minist.da Economia.  Org. DIPLAN/COPLAN/PROAP.</t>
  </si>
  <si>
    <t>Nota: As informações foram atualizadas em 31/07/2019. O Painel de Compras não disponibiliza dados de 2011 a 2013 e também de 2019 e 2020 (sem opção de consulta em 2020/2021).</t>
  </si>
  <si>
    <t>Quadro - Histórico da Quantidade de Processos de Compras com Margem de Preferência (2011 - 2020)  - por modalidade de licitação</t>
  </si>
  <si>
    <t>Quadro - (%) Percentual Histórico da Qtd. de Processos de Compras com Margem de Preferência (2011-2020) - por modalidade de licitação</t>
  </si>
  <si>
    <t>Quadro - Histórico da Quantidade de Processos de Compras com Participação de ME/EPP (2011 - 2020)  - por modalidade de licitação</t>
  </si>
  <si>
    <t>Quadro - (%) Percentual Histórico da Qtd. de Processos de Compras com Participação de ME/EPP (2011-2020) - por modalidade de licitação</t>
  </si>
  <si>
    <t>Fonte: Painel de Compras/Minist.da Economia.  Org. DIPLAN/COPLAN/PROAP.  Dados extraídos em 15/04/2021.</t>
  </si>
  <si>
    <t>Fonte: Painel de Compras/Minist.da Economia.  Org. DIPLAN/COPLAN/PROAP.  Dados calculados em 15/04/2021.</t>
  </si>
  <si>
    <t>Nota: As informações foram atualizadas em 15/04/2021. O Painel de Compras não disponibiliza os dados de 2011 a 2013.</t>
  </si>
  <si>
    <t>Quadro - Histórico dos  Valores dos Processos de Compras (2011-2020) - por modalidade de licitação (em R$)</t>
  </si>
  <si>
    <t>Quadro - (%) Percentual Histórico dos Valores dos Processos de Compras (2011-2020) - por modalidade de licitação</t>
  </si>
  <si>
    <t>Quadro - Histórico dos Valores de Processos de Compras (2011 - 2020) - por tipo de aquisição (em R$)</t>
  </si>
  <si>
    <t>Quadro - (%) Percentual Histórico dos Valores de Processos de Compras (2011 - 2020) - por tipo de aquisição</t>
  </si>
  <si>
    <t>Tipo</t>
  </si>
  <si>
    <t>_</t>
  </si>
  <si>
    <t>Materiais</t>
  </si>
  <si>
    <t>Serviços</t>
  </si>
  <si>
    <t>Nota: Estes valores não incluem os da modalidade Concorrência.</t>
  </si>
  <si>
    <t>Quadro - Histórico dos Valores de Processos de Compras (2011 - 2020)  - por forma de compra (em R$)</t>
  </si>
  <si>
    <t>Quadro - (%) Percentual Histórico dos Valores de Processos de Compras (2011 - 2020) - por forma de compra</t>
  </si>
  <si>
    <t>SISPP</t>
  </si>
  <si>
    <t>SISRP</t>
  </si>
  <si>
    <t>Quantidade de Processos de Compras</t>
  </si>
  <si>
    <t>Valores dos Processos de Compras (em R$)</t>
  </si>
  <si>
    <t>Tipos e Formas de Processos de Compras</t>
  </si>
  <si>
    <t>Qtd Total de Processos de Compras (2011-2020) - por modalidade de licitação</t>
  </si>
  <si>
    <t>Valores dos Processos de Compras (2011-2020) - por modalidade de licitação (R$)</t>
  </si>
  <si>
    <t>Valores dos Processos de Compras (2011-2020) - por tipo de aquisição (R$)</t>
  </si>
  <si>
    <t>Valores dos Processos de Compras em 2020 - por modalidade de licitação (R$)</t>
  </si>
  <si>
    <t>(%) Qtd Total de Processos de Compras (2011-2020) - por modalidade de licitação</t>
  </si>
  <si>
    <t>(%) Valores dos Processos de Compras (2011-2020) - por tipo de aquisição</t>
  </si>
  <si>
    <t>Qtd de Processos de Compras em 2020 - por modalidade de licitação</t>
  </si>
  <si>
    <t>(%) Valores dos Processos de Compras (2011-2020) - por modalidade de licitação</t>
  </si>
  <si>
    <t>Valores dos Processos de Compras (2011-2020) - por forma de compra (R$)</t>
  </si>
  <si>
    <t>Evolução Valores dos Processos de Compras (2011-2020)</t>
  </si>
  <si>
    <t>(%) Qtd de Processos de Compras em 2020 - por modalidade de licitação</t>
  </si>
  <si>
    <t>(%) Valores dos Processos de Compras (2011-2020) - por forma de compra</t>
  </si>
  <si>
    <t>(%) Qtd de Processos de Compras (2011-2020) - por modalidade de licitação</t>
  </si>
  <si>
    <t>Evolução da Qtd de Processos de Compras (2011-2020)</t>
  </si>
  <si>
    <t>Processos de Compras com Itens Sustentáveis</t>
  </si>
  <si>
    <t>Processos de Compras com Margem de Preferência</t>
  </si>
  <si>
    <t>Processos de Compras com Participação de ME/EPP</t>
  </si>
  <si>
    <t>Evolução da Qtd de Processos de Compras com Itens Sustentáveis (2014-2018)</t>
  </si>
  <si>
    <t>Evolução da Qtd de Processos de Compras com Margem de Preferência (2014-2018)</t>
  </si>
  <si>
    <t>Evolução da Qtd de Processos de Compras com Participação de ME/EPP  (2014-2020)</t>
  </si>
  <si>
    <t>Quadro - Histórico de contratos firmados (2011 - 2019) - Quantidade e valores</t>
  </si>
  <si>
    <t>Descrição</t>
  </si>
  <si>
    <t>Contratos</t>
  </si>
  <si>
    <t>Valor dos contratos</t>
  </si>
  <si>
    <t>Fonte: PRAD/UFGD.  Org.: DIPLAN/COPLAN/PROAP</t>
  </si>
  <si>
    <t>Quantidade de Contratos</t>
  </si>
  <si>
    <t>Valores dos Contratos</t>
  </si>
  <si>
    <t>Histórico da Qtd de Contratos firmados (2011-2020)</t>
  </si>
  <si>
    <t>Histórico dos Valores totais dos contratos firmados (2011-2020)</t>
  </si>
  <si>
    <t>Quadro - Despesas de aluguel:  EAD</t>
  </si>
  <si>
    <t>Processo:</t>
  </si>
  <si>
    <t>23005.000247/2010-61</t>
  </si>
  <si>
    <t>Endereço:</t>
  </si>
  <si>
    <t>Rua Benjamin Constant nº 685</t>
  </si>
  <si>
    <t>Nº Contrato:</t>
  </si>
  <si>
    <t>33/2010</t>
  </si>
  <si>
    <t>Centro</t>
  </si>
  <si>
    <t>Contratada:</t>
  </si>
  <si>
    <t>Imobiliária Continental</t>
  </si>
  <si>
    <t>Dourados/MS</t>
  </si>
  <si>
    <t>CNPJ:</t>
  </si>
  <si>
    <t>01.522.309/0001-04</t>
  </si>
  <si>
    <t>Área locada (m²):</t>
  </si>
  <si>
    <t>Objeto:</t>
  </si>
  <si>
    <t>Prédio da EaD</t>
  </si>
  <si>
    <t>Mês</t>
  </si>
  <si>
    <t>Aluguel</t>
  </si>
  <si>
    <t>IPTU</t>
  </si>
  <si>
    <t>Outras Taxas</t>
  </si>
  <si>
    <t>Custo com a locação</t>
  </si>
  <si>
    <t>Custo por metro quadrado</t>
  </si>
  <si>
    <t>Janeiro</t>
  </si>
  <si>
    <t>R$ -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</si>
  <si>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</si>
  <si>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</si>
  <si>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</si>
  <si>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</si>
  <si>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</si>
  <si>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</si>
  <si>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</si>
  <si>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</si>
  <si>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</si>
  <si>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</si>
  <si>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</si>
  <si>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EAD.  Org.: DIPLAN/COPLAN/PROAP</t>
  </si>
  <si>
    <t>Quadro - Despesas de aluguel:  Progesp</t>
  </si>
  <si>
    <t>23005.003544/2013-10</t>
  </si>
  <si>
    <t>Rua Melvin Jones, nº 940</t>
  </si>
  <si>
    <t>41/2013</t>
  </si>
  <si>
    <t>Jardim América</t>
  </si>
  <si>
    <t>Prédio da PROGESP</t>
  </si>
  <si>
    <t>Reforma do Imóvel</t>
  </si>
  <si>
    <t>Fonte: PROGESP.  Org.: DIPLAN/COPLAN/PROAP</t>
  </si>
  <si>
    <t>Nota: Outras taxas corresponde a seguro imobiliário e taxa bancária</t>
  </si>
  <si>
    <t>Contrato Encerrado em 09/12/2020</t>
  </si>
  <si>
    <t>Quadro - Despesas de aluguel total em 2020 por Unidades Prediais</t>
  </si>
  <si>
    <t>Aluguel Total Anual em 2020 por Unidades Prediais</t>
  </si>
  <si>
    <t>LOCAL</t>
  </si>
  <si>
    <t>Custo anual com a locação</t>
  </si>
  <si>
    <t>Fonte: PROGESP, EAD</t>
  </si>
  <si>
    <t>Org.: DIPLAN/COPLAN/PROAP</t>
  </si>
  <si>
    <t>Quadro - Lista de Concorrências e Tomadas de Preços concluídas</t>
  </si>
  <si>
    <t>Nº</t>
  </si>
  <si>
    <t>Processo</t>
  </si>
  <si>
    <t>Objeto</t>
  </si>
  <si>
    <t>Interessado</t>
  </si>
  <si>
    <t>Abertura</t>
  </si>
  <si>
    <t>Valor Estimado</t>
  </si>
  <si>
    <t>Valor Contrato</t>
  </si>
  <si>
    <t>....</t>
  </si>
  <si>
    <t>Fonte: PRAD/UFGD.  Org.: DIPLAN/COPLAN/PROAP.</t>
  </si>
  <si>
    <t>Qtde. Total    0</t>
  </si>
  <si>
    <t>Nota: Não houve Concorrência e Tomada de Preço em 2020.</t>
  </si>
  <si>
    <t>Quadro - Lista de Adesões a Atas concluídas</t>
  </si>
  <si>
    <t>UASG</t>
  </si>
  <si>
    <t>Valor Total</t>
  </si>
  <si>
    <t>03/2019</t>
  </si>
  <si>
    <t>23005.002749/2020-07</t>
  </si>
  <si>
    <t>Contratação de serviços de roçada por demanda</t>
  </si>
  <si>
    <t>DSURB/PU</t>
  </si>
  <si>
    <t>112/2019</t>
  </si>
  <si>
    <t>23005.014990/2020-71</t>
  </si>
  <si>
    <t>Aquisição de licença do software adobe</t>
  </si>
  <si>
    <t>COIN</t>
  </si>
  <si>
    <t>18/2019</t>
  </si>
  <si>
    <t>23005.027065/2020-18</t>
  </si>
  <si>
    <t>Aquisição de máquinas de lavar para moradia estudantil</t>
  </si>
  <si>
    <t>PROAE</t>
  </si>
  <si>
    <t>04/2020</t>
  </si>
  <si>
    <t>23005.026366/2020-16</t>
  </si>
  <si>
    <t>Contratação de serviços de manutenção predial</t>
  </si>
  <si>
    <t>PU</t>
  </si>
  <si>
    <t>Qtd.T. 04</t>
  </si>
  <si>
    <t>Fonte: PRAD    Org.: DIPLAN/COPLAN/PROAP</t>
  </si>
  <si>
    <t>Quadro - Lista de Concursos concluídos</t>
  </si>
  <si>
    <t>Valor Contratado</t>
  </si>
  <si>
    <t>23005.017491/2020-35</t>
  </si>
  <si>
    <t>Concurso - Seleção de Videoclipes e Podcasts para o Projeto de Extensão "UFGD: Ciência para Você"</t>
  </si>
  <si>
    <t>PROEX</t>
  </si>
  <si>
    <t>Qtd.T . 1</t>
  </si>
  <si>
    <t>Fonte: PRAD e SIPAC</t>
  </si>
  <si>
    <t>Quadro - Lista de Leilões concluídos</t>
  </si>
  <si>
    <t>Data</t>
  </si>
  <si>
    <t>Valor</t>
  </si>
  <si>
    <t>01/2020</t>
  </si>
  <si>
    <t>23005.010820/2020-17</t>
  </si>
  <si>
    <t>Leilão de soja e milho da FAECA</t>
  </si>
  <si>
    <t>Fazenda Experimental (FAECA)</t>
  </si>
  <si>
    <t>02/2020</t>
  </si>
  <si>
    <t>deserto</t>
  </si>
  <si>
    <t>Qtd.T. 02</t>
  </si>
  <si>
    <t>Fonte: PRAD                   Org.: DIPLAN/COPLAN/PROAP</t>
  </si>
  <si>
    <t>Nota: Leilão 02 - Deserto</t>
  </si>
  <si>
    <t>Quadro - Lista de Pregões Eletrônicos: informações detalhadas.</t>
  </si>
  <si>
    <t>Nº da Licitação</t>
  </si>
  <si>
    <t>Nº do Processo</t>
  </si>
  <si>
    <t>Assunto</t>
  </si>
  <si>
    <t>Nº de Itens</t>
  </si>
  <si>
    <t>Qtd.total dos Itens</t>
  </si>
  <si>
    <t>Observação</t>
  </si>
  <si>
    <t>Pregão Eletrônico</t>
  </si>
  <si>
    <t>23005.014390/2019-79</t>
  </si>
  <si>
    <t>Aquisição de materiais químicos, biológicos, laboratoriais e hospitalares</t>
  </si>
  <si>
    <t>Com item fracassado</t>
  </si>
  <si>
    <t>23005.014391/2019-13</t>
  </si>
  <si>
    <t>Aquisição de materiais de consumo, ferramentas, materiais de manutenção e similares, para os Projetos de Extensão</t>
  </si>
  <si>
    <t>Adquirido/Contratado</t>
  </si>
  <si>
    <t>03/2020</t>
  </si>
  <si>
    <t>23005.014398/2019-35</t>
  </si>
  <si>
    <t>Aquisição de materiais de consumo, alimento para animais, veterinários e similares</t>
  </si>
  <si>
    <t>23005.014396/2019-46</t>
  </si>
  <si>
    <t>Aquisição de materiais de expediente e similares</t>
  </si>
  <si>
    <t>05/2020</t>
  </si>
  <si>
    <t>23005.014946/2019-27</t>
  </si>
  <si>
    <t>Aquisição de material de copa e cozinha</t>
  </si>
  <si>
    <t>06/2020</t>
  </si>
  <si>
    <t>23005.014968/2019-97</t>
  </si>
  <si>
    <t>Aquisição de limpeza e acondicionamento</t>
  </si>
  <si>
    <t>07/2020</t>
  </si>
  <si>
    <t>23005.014989/2019-11</t>
  </si>
  <si>
    <t>Aquisição de gás de cozinha</t>
  </si>
  <si>
    <t>Deserto</t>
  </si>
  <si>
    <t>08/2020</t>
  </si>
  <si>
    <t>23005.014994/2019-15</t>
  </si>
  <si>
    <t>Aquisição de gases específicos</t>
  </si>
  <si>
    <t>09/2020</t>
  </si>
  <si>
    <t>23005.014995/2019-60</t>
  </si>
  <si>
    <t>Aquisição de material esportivo e educativo</t>
  </si>
  <si>
    <t>10/2020</t>
  </si>
  <si>
    <t>23005.014996/2019-12</t>
  </si>
  <si>
    <t>Aquisição de materiais de processamento de dados</t>
  </si>
  <si>
    <t>11/2020</t>
  </si>
  <si>
    <t>23005.015003/2019-11</t>
  </si>
  <si>
    <t>Aquisição de materiais de manutenção de veículos</t>
  </si>
  <si>
    <t>12/2020</t>
  </si>
  <si>
    <t>23005.015004/2019-66</t>
  </si>
  <si>
    <t>Aquisição de material de proteção e segurança</t>
  </si>
  <si>
    <t>13/2020</t>
  </si>
  <si>
    <t>23005.015005/2019-19</t>
  </si>
  <si>
    <t>Aquisição de material hospitalar p/ laboratórios/aulas</t>
  </si>
  <si>
    <t>14/2020</t>
  </si>
  <si>
    <t>23005.015006/2019-55</t>
  </si>
  <si>
    <t>Aquisição de materiais para manutenção de bens imóveis</t>
  </si>
  <si>
    <t>16/2020</t>
  </si>
  <si>
    <t>23005.015008/2019-44</t>
  </si>
  <si>
    <t>Aquisição de ferramentas</t>
  </si>
  <si>
    <t>17/2020</t>
  </si>
  <si>
    <t>23005.015613/2019-15</t>
  </si>
  <si>
    <t>Aquisição de açúcar e café e gêneros alimentícios</t>
  </si>
  <si>
    <t>19/2020</t>
  </si>
  <si>
    <t>23005.015616/2019-59</t>
  </si>
  <si>
    <t>Aquisição de porcos vivos</t>
  </si>
  <si>
    <t>20/2020</t>
  </si>
  <si>
    <t>23005.015619/2019-92</t>
  </si>
  <si>
    <t>Aquisição de materiais de expediente</t>
  </si>
  <si>
    <t>22/2020</t>
  </si>
  <si>
    <t>23005.015827/2019-91</t>
  </si>
  <si>
    <t>Aquisição de reagentes químicos</t>
  </si>
  <si>
    <t>25/2020</t>
  </si>
  <si>
    <t>23005.016035/2019-34</t>
  </si>
  <si>
    <t>26/2020</t>
  </si>
  <si>
    <t>23005.012653/2019-13</t>
  </si>
  <si>
    <t>Serviços de instalação e desinstalação de ar condicionado</t>
  </si>
  <si>
    <t>27/2020</t>
  </si>
  <si>
    <t>23005.005700/2019-64</t>
  </si>
  <si>
    <t>Cessão administrativo de espaço físico destinado à exploração econômica de Restaurante Universitário (RU), para o fornecimento, a preços fixos, de refeições</t>
  </si>
  <si>
    <t>33/2020</t>
  </si>
  <si>
    <t>23005.0016153/2019-42</t>
  </si>
  <si>
    <t>Aquisição de materiais educativos, esportivos e outros materiais diversos</t>
  </si>
  <si>
    <t>34/2020</t>
  </si>
  <si>
    <t>23005.0001450/2019-93</t>
  </si>
  <si>
    <t>Contratação dos serviços de manutenção e conservação em instalações elétricas, eletrificação, iluminação externa, rede lógica e telefonia, e suporte técnico no sistema de telefonia, com fornecimento de peças e materiais necessários</t>
  </si>
  <si>
    <t>Fracassado</t>
  </si>
  <si>
    <t>36/2020</t>
  </si>
  <si>
    <t>23005.008331/2019-61</t>
  </si>
  <si>
    <t>Prestação de serviços comuns continuados de operação dos sistemas de sonorização</t>
  </si>
  <si>
    <t>37/2020</t>
  </si>
  <si>
    <t>23005.000442/2020-63</t>
  </si>
  <si>
    <t>Serviços de jardinagem e roçada</t>
  </si>
  <si>
    <t>38/2020</t>
  </si>
  <si>
    <t>23005.008903/2019-11</t>
  </si>
  <si>
    <t>Serviços de motoristas</t>
  </si>
  <si>
    <t>39/2020</t>
  </si>
  <si>
    <t>23005.009842/2019-09</t>
  </si>
  <si>
    <t>Aquisição de gases (hélio e nitrogênio líquido) para aparelho de ressonância magnética</t>
  </si>
  <si>
    <t>40/2020</t>
  </si>
  <si>
    <t>23005.001886/2020-16</t>
  </si>
  <si>
    <t>Serviços de Atividades Acessórias/Complementares da COGESP</t>
  </si>
  <si>
    <t>41/2020</t>
  </si>
  <si>
    <t>23005.001450/2019-93</t>
  </si>
  <si>
    <t>42/2020</t>
  </si>
  <si>
    <t>23005.001024/2020-93</t>
  </si>
  <si>
    <t>Serviços de segurança e vigilância</t>
  </si>
  <si>
    <t>43/2020</t>
  </si>
  <si>
    <t>23005.001603/2020-36</t>
  </si>
  <si>
    <t>Serviços de apoio rural</t>
  </si>
  <si>
    <t>45/2020</t>
  </si>
  <si>
    <t>23005.007899/2020-07</t>
  </si>
  <si>
    <t>Aquisição de Impressora 3D</t>
  </si>
  <si>
    <t>46/2020</t>
  </si>
  <si>
    <t>23005.008438/2020-43</t>
  </si>
  <si>
    <t>Aquisição de equipamentos de laboratório - FAECA</t>
  </si>
  <si>
    <t>47/2020</t>
  </si>
  <si>
    <t>23005.016289/2019-52</t>
  </si>
  <si>
    <t>Serviços de telefone fixo comutado</t>
  </si>
  <si>
    <t>48/2020</t>
  </si>
  <si>
    <t>23005.016290/2019-87</t>
  </si>
  <si>
    <t>Contratação de empresa para prestação de Serviço Móvel Pessoal – SMP para atender as demandas de comunicação de voz e dados móveis da UFGD</t>
  </si>
  <si>
    <t>49/2020</t>
  </si>
  <si>
    <t>23005.004094/2020-01</t>
  </si>
  <si>
    <t>Aquisições de licenças de softwares</t>
  </si>
  <si>
    <t>51/2020</t>
  </si>
  <si>
    <t>23005.009090/2020-10</t>
  </si>
  <si>
    <t>Aquisição de materiais pela PROEX para enfrentamento da COVID-19</t>
  </si>
  <si>
    <t>52/2020</t>
  </si>
  <si>
    <t>23005.009268/2019-14</t>
  </si>
  <si>
    <t>Aquisição de tratores, caminhões e implementos agrícolas – FAECA</t>
  </si>
  <si>
    <t>53/2020</t>
  </si>
  <si>
    <t>23005.009450/2020-75</t>
  </si>
  <si>
    <t>Aquisição com Instalação de materiais de comunicação visual - FAECA</t>
  </si>
  <si>
    <t>55/2020</t>
  </si>
  <si>
    <t>23005.012851/2019-79</t>
  </si>
  <si>
    <t>Contratação de serviço de escavadeira hidráulica para limpeza de valetas de dreno na FAECA/UFGD</t>
  </si>
  <si>
    <t>57/2020</t>
  </si>
  <si>
    <t>23005.001738/2020-00</t>
  </si>
  <si>
    <t>Contratação de seguro de vida para acadêmicos em estágio obrigatório</t>
  </si>
  <si>
    <t>58/2020</t>
  </si>
  <si>
    <t>23005.003516/2019-15</t>
  </si>
  <si>
    <t>Aquisição de materiais gráficos</t>
  </si>
  <si>
    <t>59/2020</t>
  </si>
  <si>
    <t>23005.013484/2020-64</t>
  </si>
  <si>
    <t>Aquisição de termômetros laser digitais infravermelhos portáteis sem contato, máscaras protetoras faciais - face shields, detectores de metal manuais e carrinho transporte tipo armazém para atender as necessidades do Centro de Seleção - UFGD</t>
  </si>
  <si>
    <t>60/2020</t>
  </si>
  <si>
    <t>23005.002399/2020-71</t>
  </si>
  <si>
    <t>Contratação de empresa para fornecimento, sob demanda, de serviço de certificação digital e-CPF e e-CNPJ Tipo A3 (Padrão ICP-Brasil), com fornecimento de token (USB)</t>
  </si>
  <si>
    <t>61/2020</t>
  </si>
  <si>
    <t>23005.016403/2020-88</t>
  </si>
  <si>
    <t>Aquisição de materiais para enfrentamento da emergência de saúde pública decorrente do coronavírus (COVID-19)</t>
  </si>
  <si>
    <t>62/2020</t>
  </si>
  <si>
    <t>23005.011439/2020-75</t>
  </si>
  <si>
    <t>63/2020</t>
  </si>
  <si>
    <t>23005.010845/2020-11</t>
  </si>
  <si>
    <t>Contratação de empresa(s) especializada(s) para a prestação de serviços continuados de manutenção corretiva, preventiva e calibração de equipamentos de laboratório, eletrodomésticos, eletrônicos e de cozinha com fornecimento de peças</t>
  </si>
  <si>
    <t>66/2020</t>
  </si>
  <si>
    <t>Serviços móvel pessoal</t>
  </si>
  <si>
    <t>70/2020</t>
  </si>
  <si>
    <t>23005.019465/2020-41</t>
  </si>
  <si>
    <t>Aquisição de bens mobiliários para moradia estudantil</t>
  </si>
  <si>
    <t>74/2020</t>
  </si>
  <si>
    <t>23005.022380/2020-41</t>
  </si>
  <si>
    <t>Aquisição de capela de manipulação de produtos químicos - FINEP</t>
  </si>
  <si>
    <t>75/2020</t>
  </si>
  <si>
    <t>23005.009842/2019-10</t>
  </si>
  <si>
    <t>Aquisição de materiais voltados ao ensino (Faculdades) -  Fracassados no PE 62-2020</t>
  </si>
  <si>
    <t>39/2019</t>
  </si>
  <si>
    <t>23005.003064/2019-36</t>
  </si>
  <si>
    <t>Com itens desertos e fracassados</t>
  </si>
  <si>
    <t>45/2019</t>
  </si>
  <si>
    <t>23005.002969/2018-16</t>
  </si>
  <si>
    <t>Serviços de limpeza, conservação e higienização</t>
  </si>
  <si>
    <t>52/2019</t>
  </si>
  <si>
    <t>23005.004481/2019-04</t>
  </si>
  <si>
    <t>Aquisição de materiais permanentes do tipo mobiliário</t>
  </si>
  <si>
    <t>71/2019</t>
  </si>
  <si>
    <t>23005.007130/2017-85</t>
  </si>
  <si>
    <t>Adequação de iluminação da biblioteca</t>
  </si>
  <si>
    <t>80/2019</t>
  </si>
  <si>
    <t>23005.013001/2019-98</t>
  </si>
  <si>
    <t>Aquisição de materiais elétricos e eletrônicos</t>
  </si>
  <si>
    <t>83/2019</t>
  </si>
  <si>
    <t>23005.014412/2019-09</t>
  </si>
  <si>
    <t>Aquisição de equipamentos diversos</t>
  </si>
  <si>
    <t>84/2019</t>
  </si>
  <si>
    <t>Serviços de manutenção elétrica</t>
  </si>
  <si>
    <t>86/2019</t>
  </si>
  <si>
    <t>Serviços de operação de sistema de sonorização</t>
  </si>
  <si>
    <t>Fonte: PRAD/UFGD</t>
  </si>
  <si>
    <t>Qtd.Total      60</t>
  </si>
  <si>
    <t>SIASGnet e SIPAC</t>
  </si>
  <si>
    <t>Org. DIPLAN/COPLAN/PROAP</t>
  </si>
  <si>
    <t>Quadro - Lista de Dispensa de Licitações concluídas</t>
  </si>
  <si>
    <t>Objeto/Enquadramento</t>
  </si>
  <si>
    <t>23005.001415/2020-16</t>
  </si>
  <si>
    <t>Serviço de operador de som</t>
  </si>
  <si>
    <t>Divisão de Eventos/RTR</t>
  </si>
  <si>
    <t>23005.004528/2020-65</t>
  </si>
  <si>
    <t>Aquisição de embalagens plásticas para acondicionamento de álcool 70</t>
  </si>
  <si>
    <t>COGESP/PRAD</t>
  </si>
  <si>
    <t>23005.014998/2019-01</t>
  </si>
  <si>
    <t>Manutenção corretiva em Ultrafreezer Coldlab</t>
  </si>
  <si>
    <t>23005.005890/2020-53</t>
  </si>
  <si>
    <t>23005.006972/2020-15</t>
  </si>
  <si>
    <t>Manutenção corretiva de centrífuga refrigerada – Modelo 1-15 PK, marca Sigma, patrimônio 27849</t>
  </si>
  <si>
    <t>23005.006985/2020-94</t>
  </si>
  <si>
    <t>Aquisição de materiais para execução de projetos relacionados ao enfrentamento da Covid-19</t>
  </si>
  <si>
    <t>23005.006186/2020-18</t>
  </si>
  <si>
    <t>COE/PROGRAD, PROEX, PROPP</t>
  </si>
  <si>
    <t>23005.007977/2020-65</t>
  </si>
  <si>
    <t>Aquisição de pet cristal virgem de alta transparência para confecção de máscaras tipo “face shield”</t>
  </si>
  <si>
    <t>23005.009088/2020-32</t>
  </si>
  <si>
    <t>Contratação de sequenciamento genético de amostras de Covid-19 de pacientes infectados em Dourados-MS</t>
  </si>
  <si>
    <t>23005.009545/2020-99</t>
  </si>
  <si>
    <t>Contratação Funaepe para execução do projeto “Ações emergenciais de biossegurança e combate ao contágio da Covid-19”</t>
  </si>
  <si>
    <t>Divisão de Convênios/PRAD, FUNAEPE</t>
  </si>
  <si>
    <t>23005.0103832/2020-31</t>
  </si>
  <si>
    <t>Aquisição de materiais de consumo para teste de detecção da Covid-19</t>
  </si>
  <si>
    <t>LPCS/FCS</t>
  </si>
  <si>
    <t>23005.008699/2020-63</t>
  </si>
  <si>
    <t>Aquisição de materiais de consumo e materiais permanentes para teste de detecção da Covid19</t>
  </si>
  <si>
    <t>23005.011819/2020-18</t>
  </si>
  <si>
    <t>Contratação de serviços de segurança e vigilância</t>
  </si>
  <si>
    <t>Divisão de Proteção Patrimonial/PU</t>
  </si>
  <si>
    <t>23005.011956/2020-44</t>
  </si>
  <si>
    <t>Aquisição de materiais para atendimento de projetos aprovados no edital coe 01/2020 - combate a Covid-19.</t>
  </si>
  <si>
    <t>23005.012259/2020-19</t>
  </si>
  <si>
    <t>Aquisição de materiais de consumo para testes de detecção do covid-19, para uso no laboratório de pesquisas em ciências da saúde - lPCS/FCS</t>
  </si>
  <si>
    <t>23005.011396/2020-28</t>
  </si>
  <si>
    <t>Aquisição de licença para uso de plataforma para a organização e gestão de evento do ENEPE</t>
  </si>
  <si>
    <t>23005.007023/2020-52</t>
  </si>
  <si>
    <t>Realização de projeto de Pesquisa - Avaliação ecotoxicológica e toxicológica de surfactantes baseados em sais de LCCt propostos para o controle de Aedes Aegypti</t>
  </si>
  <si>
    <t>23005.015047/2020-85</t>
  </si>
  <si>
    <t>Aquisição De Microplacas Para Utilização Na Realização De Testes Covid, Pelo LPCS-UFGD</t>
  </si>
  <si>
    <t>23005.002619/2020-66</t>
  </si>
  <si>
    <t>Contratação De Empresa Especializada Para Prestação De Serviços Continuados De Análise De Eficiência Da Estação De Tratamento De Esgoto (Ete) E Monitoramento Dos Poços Da UFGD</t>
  </si>
  <si>
    <t>DGA/COPLAN/PROAP</t>
  </si>
  <si>
    <t>23005.016419/2020-91</t>
  </si>
  <si>
    <t>Aquisição De Sementes De Soja Para O Ano Agrícola 2020/2021 Da Fazenda Experimental De Ciências Agrárias</t>
  </si>
  <si>
    <t>FAECA</t>
  </si>
  <si>
    <t>23005.017370/2020-93</t>
  </si>
  <si>
    <t>Aquisição De Placas E Letras De Inox</t>
  </si>
  <si>
    <t>Reitoria</t>
  </si>
  <si>
    <t>23005.017874/2020-11</t>
  </si>
  <si>
    <t>Pedido de inscrição para o curso de gestão do patrimonio imobiliario na ap. atualizado pela portaria 38 de 31/07/2020</t>
  </si>
  <si>
    <t>23005.018683/2020-69</t>
  </si>
  <si>
    <t>Contratação De Serviço Do Sistema De Zoom</t>
  </si>
  <si>
    <t>Secretaria de Órgãos Colegiados</t>
  </si>
  <si>
    <t>23005.007154/2020-30</t>
  </si>
  <si>
    <t>Gestão Administrativa E Financeira Do Projeto De Pesquisa Intitulado “Cátedra Jean Monnet UFGD: As Interações Entre Fronteiras, Desenvolvimento, Defesa E Segurança”</t>
  </si>
  <si>
    <t>23005.015319/2020-47</t>
  </si>
  <si>
    <t>Contratação Correios</t>
  </si>
  <si>
    <t>Divisão de Protocolo</t>
  </si>
  <si>
    <t>23005.020958/2020-24</t>
  </si>
  <si>
    <t>Contratação De Fundação De Apoio Para A Gestão Administrativa E Financeira De Projeto De Ensino Intitulado "EAD Novos Cursos"</t>
  </si>
  <si>
    <t>23005.003726/2020-10</t>
  </si>
  <si>
    <t>Contratação De Fundação De Apoio Para A Gestão Administrativa E Financeira Do Projeto De Extensão Intitulado " Escola De Esportes UFGD (Ods 3)</t>
  </si>
  <si>
    <t>23005.025553/2020-82</t>
  </si>
  <si>
    <t>Contratação De Fundação De Apoio Para A Gestão Administrativa E Financeira Do Projeto De Pesquisa Intitulado "Desenvolvimento De Produtos Com Plantas Alimentícias Não Convencionais E Frutos Do Cerrado".</t>
  </si>
  <si>
    <t>23005.003601/2020-81</t>
  </si>
  <si>
    <t>Contratação De Fundação De Apoio Para A Prestação De Serviço De Gestão Administrativa E Financeira Necessária À Execução Do Projeto De Pesquisa: “Produção E Qualidade De Sementes De Feijão Com Aplicação De Molibdênio Via Foliar”.</t>
  </si>
  <si>
    <t>23005.026955/2020-02</t>
  </si>
  <si>
    <t>Aquisição De Ração De Camundongos, Para Uso No Biotério Central Dbc/Propp E Seção De Laboratórios Da Faculdade De Ciências Da Saúde – SELAB/FCS</t>
  </si>
  <si>
    <t>Qtd.T. 31</t>
  </si>
  <si>
    <t>Quadro - Lista de Inexigibilidades concluídas</t>
  </si>
  <si>
    <t>1/2020</t>
  </si>
  <si>
    <t>23005.000104/2020-21</t>
  </si>
  <si>
    <t>Contratação de palestrante para o evento da Recepção dos Calouros - UFGD 2020</t>
  </si>
  <si>
    <t>4/2020</t>
  </si>
  <si>
    <t>23005.004667/2020-99</t>
  </si>
  <si>
    <t>Contratação do professor Luíz Aires Maranhão Cerqueira para realização do fórum sobre Planejamento no Setor  Público</t>
  </si>
  <si>
    <t>PROAP</t>
  </si>
  <si>
    <t>5/2020</t>
  </si>
  <si>
    <t>23005.012090/2020-99</t>
  </si>
  <si>
    <t>Pagamento De Taxa De Inscrição Da Submissão Do Livro No Evento "6º Prêmio Abeu", Promovido Pela Abeu</t>
  </si>
  <si>
    <t>Editora/UFGD</t>
  </si>
  <si>
    <t>6/2020</t>
  </si>
  <si>
    <t>23005.014397/2020-24</t>
  </si>
  <si>
    <t>Aquisição De Aparelho Para Registro E Análise De Dados Fisiológicos Para Atender As Demandas De Aulas Práticas Do Curso De Medicina.</t>
  </si>
  <si>
    <t>7/2020</t>
  </si>
  <si>
    <t>23005.012304/2020-27</t>
  </si>
  <si>
    <t>Renovação De Licença Do Software Arcgis Do Curso De Geografia (Vigência: 17/12/2020 A 16/12/2021)</t>
  </si>
  <si>
    <t>8/2020</t>
  </si>
  <si>
    <t>23005.012302/2020-38</t>
  </si>
  <si>
    <t>Renovação De Licença Do Software Envi Do Curso De Geografia (Vigência: 01/12/2020 A 30/11/2021)</t>
  </si>
  <si>
    <t>9/2020</t>
  </si>
  <si>
    <t>23005.018037/2020-00</t>
  </si>
  <si>
    <t>Pagamento De Taxa De Inscrição Do Servidor Rafael Todescato Cavalheiro No Evento Abec Meeting Live 2020, Promovido Pela Associação Brasileira De Editores Científicos - Abec</t>
  </si>
  <si>
    <t>23005.019160/2020-30</t>
  </si>
  <si>
    <t>Pagamento De Inscrição Para Participação No Curso: Retenções De Tributos Na Administração Pública E Novas Declarações Obrigatórias A Partir De 2020 - Sped, E-Social, Efd-Reinf E Dctfweb - Curso Online”</t>
  </si>
  <si>
    <t>23005.021167/2020-11</t>
  </si>
  <si>
    <t>Participação De Cinco Servidores Da Proex/Ufgd No Curso Digital De Implantação Do Modelo Cerne De Gestão De Incubadoras, Buscando Qualificação Da Equipe De Gestão Da Ufgd, A Qual Será Responsável Pela Condução Da Implantação E Obtenção Da Certificação Do Cerne(Centro De Referência Para Apoio A Novos Empreendimentos).</t>
  </si>
  <si>
    <t>23005.020626/2020-40</t>
  </si>
  <si>
    <t>Contratação De Palestrante Para Ministrar Palestra Sobre Empreendedorismo Como Novo Caminho Para Mentalidade Educadora Durante 14º Enepe(Encontro De Ensino, Pesquisa E Inovação)/2020</t>
  </si>
  <si>
    <t>23005.022039/2020-95</t>
  </si>
  <si>
    <t>Pagamento De Taxa De Inscrição Da Servidora Talita Meireles Flores Na Jornada Online De Avaliação Psicológica</t>
  </si>
  <si>
    <t>21/2019</t>
  </si>
  <si>
    <t>23005.006577/2019-07</t>
  </si>
  <si>
    <t>Aquisição De Software SPSS</t>
  </si>
  <si>
    <t>Qtd.T. 12</t>
  </si>
  <si>
    <t>Quadro - Lista de Inaplicabilidades concluídas</t>
  </si>
  <si>
    <t>Inaplicabilidade</t>
  </si>
  <si>
    <t>23005.000987/2020-70</t>
  </si>
  <si>
    <t>Pagamento Da Taxa De Anuidade Da Abeu, Referente Ao Ano De 2020</t>
  </si>
  <si>
    <t>23005.000986/2020-25</t>
  </si>
  <si>
    <t>Pagamento De Taxa De Anuidade Da Abec Referente Ao Ano De 2020</t>
  </si>
  <si>
    <t>23005.002261/2020-71</t>
  </si>
  <si>
    <t>Pagamento De Anuidade Da Associação Brasileira De Educação Internacional - Faubai</t>
  </si>
  <si>
    <t>Escritório De Assuntos Internacionais</t>
  </si>
  <si>
    <t>23005.002415/2020-25</t>
  </si>
  <si>
    <t>Pagamento De Anuidade Ao Grupo De Coimbra De Universidades Brasileiras (Gcub) Referente Ao Exercício De 2020</t>
  </si>
  <si>
    <t>Quadro - Lista de Regime Diferenciado de Contratação (RDC) concluídos</t>
  </si>
  <si>
    <t>23005.008528/2020-34</t>
  </si>
  <si>
    <t>Construção Do Pátio De Abastecimento E Depósito De Defensivos, A Ser Edificado Na Fazenda Experimental - FAECA/RTR/UFGD</t>
  </si>
  <si>
    <t>Prefeitura Universitária</t>
  </si>
  <si>
    <t>2/2020</t>
  </si>
  <si>
    <t>23005.016835/2020-99</t>
  </si>
  <si>
    <t>Contratação de empresa para retomada de obra do prédio da faculdade EAD</t>
  </si>
  <si>
    <t>Fonte: PRAD</t>
  </si>
  <si>
    <t>Qtd.T. 03</t>
  </si>
  <si>
    <t>Quadro - Lista de Compras Compartilhadas concluídas</t>
  </si>
  <si>
    <t>Compartilhada</t>
  </si>
  <si>
    <t>23005.017035/2019-51</t>
  </si>
  <si>
    <t>Aquisição de licença de uso do software Autodesk</t>
  </si>
  <si>
    <t>23005.024434/2020-11</t>
  </si>
  <si>
    <t>Aquisição de tinhas, massa corrida e diluentes</t>
  </si>
  <si>
    <t>23005.010929/2020-54</t>
  </si>
  <si>
    <t>Aquisição de Notebooks</t>
  </si>
  <si>
    <t>23005.027345/2020-18</t>
  </si>
  <si>
    <t>Aquisição de Desktops básicos</t>
  </si>
  <si>
    <t>23005.027348/2020-51</t>
  </si>
  <si>
    <t>Aquisição de monitores</t>
  </si>
  <si>
    <t>Qtd.T. 05</t>
  </si>
  <si>
    <t>Quantidade de Licitações totais em 2020 por tipo</t>
  </si>
  <si>
    <t>Quadro - Quantidade de Licitações totais em 2020 por tipo</t>
  </si>
  <si>
    <t>TIPO</t>
  </si>
  <si>
    <t>QUANTIDADE</t>
  </si>
  <si>
    <t>Concorrências</t>
  </si>
  <si>
    <t>Tomadas de Preços</t>
  </si>
  <si>
    <t>Adesão à Ata</t>
  </si>
  <si>
    <t>Concursos</t>
  </si>
  <si>
    <t>Leilões</t>
  </si>
  <si>
    <t>Pregões</t>
  </si>
  <si>
    <t>Dispensas</t>
  </si>
  <si>
    <t>Compras Compartilhadas</t>
  </si>
  <si>
    <t>Fonte: PRAD/UFGD  Org.: DIPLAN/COPLAN/PROAP</t>
  </si>
  <si>
    <t>Valores Contratados de Licitações totais em 2020 por tipo</t>
  </si>
  <si>
    <t>Quadro - Valores das Licitações totais em 2020 por tipo</t>
  </si>
  <si>
    <t>VALORES</t>
  </si>
  <si>
    <t>Quadro - Lista de Fornecedores</t>
  </si>
  <si>
    <t>Nº do PE</t>
  </si>
  <si>
    <t>Nº Processo</t>
  </si>
  <si>
    <t>Razão Social do Contratado</t>
  </si>
  <si>
    <t>CNPJ</t>
  </si>
  <si>
    <t>Validade da Ata</t>
  </si>
  <si>
    <t>81/2019</t>
  </si>
  <si>
    <t>WHITE MARTINS GASES INDUSTRIAIS LTDA</t>
  </si>
  <si>
    <t>35.820.448/0025-03</t>
  </si>
  <si>
    <t>J2R AUTOMACAO LTDA - EIRELI</t>
  </si>
  <si>
    <t>30.247.600/0001-10</t>
  </si>
  <si>
    <t>WZ UNIAO AUTOMACAO E ELETRICA EIRELI</t>
  </si>
  <si>
    <t>08.772.301/0001-45</t>
  </si>
  <si>
    <t>FORMIS INSTRUMENTOS DE MEDICAO LTDA</t>
  </si>
  <si>
    <t>30.197.931/0001-92</t>
  </si>
  <si>
    <t>MINAS ECOMM EIRELI</t>
  </si>
  <si>
    <t>29.408.928/0001-91</t>
  </si>
  <si>
    <t>CALECHE COMERCIO E SERVICOS LTDA ME</t>
  </si>
  <si>
    <t>17.079.925/0001-72</t>
  </si>
  <si>
    <t>PLUS SERVICE EIRELI</t>
  </si>
  <si>
    <t>05.488.891/0001-90</t>
  </si>
  <si>
    <t>ENERFIX MANUTENCAO E INSTALACAO LTDA,</t>
  </si>
  <si>
    <t>28.319.607/0001-58</t>
  </si>
  <si>
    <t>ATAIAS SERVICOS E AUTO PECAS EIRELI</t>
  </si>
  <si>
    <t>32.796.968/0001-62</t>
  </si>
  <si>
    <t>J. J. VITALLI</t>
  </si>
  <si>
    <t>08.658.622/0001-13</t>
  </si>
  <si>
    <t>SHIGEMOTO &amp; CIA LTDA</t>
  </si>
  <si>
    <t>28.787.127/0001-11</t>
  </si>
  <si>
    <t>COMERCIAL VANGUARDEIRA EIRELI</t>
  </si>
  <si>
    <t>10.942.831/0001-36</t>
  </si>
  <si>
    <t>T M ACOS PRODUTOS SIDERURGICOS EIRELI</t>
  </si>
  <si>
    <t>28.760.922/0001-16</t>
  </si>
  <si>
    <t>ONADIR SERRATO JUNIOR</t>
  </si>
  <si>
    <t>23.935.375/0001-49</t>
  </si>
  <si>
    <t>VIVO LICITACOES EIRELI</t>
  </si>
  <si>
    <t>30.041.676/0001-94</t>
  </si>
  <si>
    <t>GASKAM COMERCIO E CONSTRUCAO CIVIL EIRELI</t>
  </si>
  <si>
    <t>32.519.346/0001-97</t>
  </si>
  <si>
    <t>INOVA VENDAS LTDA</t>
  </si>
  <si>
    <t>30.459.862/0001-48</t>
  </si>
  <si>
    <t>MELRILI FLAVIA ALVES CAMPOS ANDRADE</t>
  </si>
  <si>
    <t>30.677.044/0001-11</t>
  </si>
  <si>
    <t>MASTER ELETRODOMESTICO EIRELI</t>
  </si>
  <si>
    <t>33.859.616/0001-71</t>
  </si>
  <si>
    <t>D&amp;F COMERCIO DE MATERIAIS E EQUIPAMENTOS EIRELI</t>
  </si>
  <si>
    <t>28.275.797/0001-59</t>
  </si>
  <si>
    <t>VETRE COMERCIO DE EQUIPAMENTOS E SUPRIMENTOS DE INFORMATICA</t>
  </si>
  <si>
    <t>35.652.184/0001-59</t>
  </si>
  <si>
    <t>J4 SERVICOS E NEGOCIOS MULTIPLOS EIRELI</t>
  </si>
  <si>
    <t>11.472.186/0001-06</t>
  </si>
  <si>
    <t>N C F ROCHA EIRELI</t>
  </si>
  <si>
    <t>34.596.450/0001-00</t>
  </si>
  <si>
    <t>CRIARTE INDUSTRIA E COMERCIO DE ESQUADRIAS LTDA</t>
  </si>
  <si>
    <t>06.957.510/0001-38</t>
  </si>
  <si>
    <t>D H R COMERCIO DE PECAS E SERVICOS LTDA</t>
  </si>
  <si>
    <t>02.250.528/0001-44</t>
  </si>
  <si>
    <t>ITACA EIRELI</t>
  </si>
  <si>
    <t>24.845.457/0001-65</t>
  </si>
  <si>
    <t>AMCANAA EQUIPAMENTOS INDUSTRIAIS LTDA</t>
  </si>
  <si>
    <t>01.044.210/0001-44</t>
  </si>
  <si>
    <t>JPA LABOR INDUSTRIA DE EQUIPAMENTOS PARA LABORATORIOS EIRELI</t>
  </si>
  <si>
    <t>29.054.890/0001-04</t>
  </si>
  <si>
    <t>A SERTANEJA-COMERCIO DE NITROGENIO E MATERIAIS PARA INSEMINAÇÃO LTDA</t>
  </si>
  <si>
    <t>74.410.408/0001-78</t>
  </si>
  <si>
    <t>COMERCIO SILVEIRA ATACADISTA DE MOVEIS MOGI MIRIM - EIR</t>
  </si>
  <si>
    <t>10.205.116/0001-10</t>
  </si>
  <si>
    <t>2TLB COMERCIO E SERVICOS EIRELI</t>
  </si>
  <si>
    <t>19.758.320/0001-33</t>
  </si>
  <si>
    <t>CIDADE VERDE MOVEIS E EQUIPAMENTOS EIRELI</t>
  </si>
  <si>
    <t>04.194.679/0001-58</t>
  </si>
  <si>
    <t>RPF COMERCIAL EIRELI</t>
  </si>
  <si>
    <t>03.217.016/0001-49</t>
  </si>
  <si>
    <t>TECNO2000 INDUSTRIA E COMERCIO LTDA</t>
  </si>
  <si>
    <t>21.306.287/0001-52</t>
  </si>
  <si>
    <t>DOUGLAS MAIKON ZIGOVSKI</t>
  </si>
  <si>
    <t>32.126.893/0001-02</t>
  </si>
  <si>
    <t>MOBILIARE ASSENTOS CORPORATIVOS EIRELI</t>
  </si>
  <si>
    <t>28.423.151/0001-71</t>
  </si>
  <si>
    <t>BELCHAIR COMERCIO DE MOVEIS EIRELI</t>
  </si>
  <si>
    <t>29.209.847/0001-62</t>
  </si>
  <si>
    <t>FLEXIMADE COMERCIO E SERVICOS DE MOVEIS LTDA</t>
  </si>
  <si>
    <t>24.120.787/0001-93</t>
  </si>
  <si>
    <t>OFFICE MAX INDUSTRIA E COMERCIO DE MOVEIS EIRELI</t>
  </si>
  <si>
    <t>09.258.263/0001-70</t>
  </si>
  <si>
    <t>M. E. BARBOSA DE LIMA EIRELI</t>
  </si>
  <si>
    <t>29.480.903/0001-07</t>
  </si>
  <si>
    <t>NEW TEC CLIMATIZACAO E SERVICOS EIRELI</t>
  </si>
  <si>
    <t>05.201.042/0001-04</t>
  </si>
  <si>
    <t>GTMAX TECNOLOGIA EM ELETRONICA LTDA</t>
  </si>
  <si>
    <t>07.483.598/0001-66</t>
  </si>
  <si>
    <t>DIVANIR MARCONDES</t>
  </si>
  <si>
    <t>36.804.979/0001-06</t>
  </si>
  <si>
    <t>VIDENTE CONSTRUCOES E COMERCIO LTDA</t>
  </si>
  <si>
    <t>26.517.495/0001-14</t>
  </si>
  <si>
    <t>SOBRAL-CHAVES E CARIMBOS LTDA</t>
  </si>
  <si>
    <t>01.088.055/0001-68</t>
  </si>
  <si>
    <t>ELLEN MOALLEM &amp; CIA LTDA</t>
  </si>
  <si>
    <t>08.084.695/0001-49</t>
  </si>
  <si>
    <t>BARRETO´S INDUSTRIA E COMERCIO DE CONFECCOES EIRELI</t>
  </si>
  <si>
    <t>03.890.627/0001-53</t>
  </si>
  <si>
    <t>MARLUCIA REGINA DE OLIVEIRA SANTOS</t>
  </si>
  <si>
    <t>10.727.654/0001-75</t>
  </si>
  <si>
    <t>PRIORITTA PRODUTOS HOSPITALARES - EIRELI</t>
  </si>
  <si>
    <t>29.700.587/0001-23</t>
  </si>
  <si>
    <t>CALIBRY METROLOGIA COMERCIO E CALIBRACAO LTDA</t>
  </si>
  <si>
    <t>11.227.424/0001-00</t>
  </si>
  <si>
    <t>POSTERARI ASSESSORIA TECNICA EIRELI</t>
  </si>
  <si>
    <t>16.743.543/0001-39</t>
  </si>
  <si>
    <t>POTENCIAL COMERCIO E SERVICOS - EIRELI</t>
  </si>
  <si>
    <t>18.729.614/0001-74</t>
  </si>
  <si>
    <t>SUARES DISTRIBUIDORA DE PRODUTOS DE LIMPEZA LTDA</t>
  </si>
  <si>
    <t>18.202.203/0001-26</t>
  </si>
  <si>
    <t>ZELLITEC COMERCIO DE PRODUTOS ALIMENTICIOS EIRELI</t>
  </si>
  <si>
    <t>10.144.274/0001-08</t>
  </si>
  <si>
    <t>LPK LTDA</t>
  </si>
  <si>
    <t>00.535.560/0001-40</t>
  </si>
  <si>
    <t>UNHA &amp; COR COSMETICOS EIRELI</t>
  </si>
  <si>
    <t>17.513.233/0002-71</t>
  </si>
  <si>
    <t>MRV PLASTICOS E COMERCIO DE PRODUTOS EM GERAL LTDA,</t>
  </si>
  <si>
    <t>17.428.167/0001-50</t>
  </si>
  <si>
    <t>LICITA LEX LTDA</t>
  </si>
  <si>
    <t>30.115.210/0001-96</t>
  </si>
  <si>
    <t>MARY CARLA JACOB</t>
  </si>
  <si>
    <t>10.592.265/0001-80</t>
  </si>
  <si>
    <t>C. L. R. COMERCIO DE PRODUTOS DE HIGIENE E LIMPEZA</t>
  </si>
  <si>
    <t>18.493.600/0001-02</t>
  </si>
  <si>
    <t>BIDDEN COMERCIAL LTDA</t>
  </si>
  <si>
    <t>36.181.473/0001-80</t>
  </si>
  <si>
    <t>DILCREIA MARTINS FAGUNDES DO NASCIMENTO</t>
  </si>
  <si>
    <t>09.450.715/0001-10</t>
  </si>
  <si>
    <t>COMERCIAL SANTANA WERNECK LTDA</t>
  </si>
  <si>
    <t>11.186.469/0001-83</t>
  </si>
  <si>
    <t>COMERCIAL DE EMBALAGENS GOIAS PLASTICOS EIRELI</t>
  </si>
  <si>
    <t>30.652.004/0001-15</t>
  </si>
  <si>
    <t>CHARLEI BONI</t>
  </si>
  <si>
    <t>28.719.518/0001-07</t>
  </si>
  <si>
    <t>23005.001272/2019-09</t>
  </si>
  <si>
    <t>DAIANE LAZZARETTI SOUZA</t>
  </si>
  <si>
    <t>06.272.573/0001-50</t>
  </si>
  <si>
    <t>LIDERANCA LIMPEZA E CONSERVACAO LTDA</t>
  </si>
  <si>
    <t>00.482.840/0001-38</t>
  </si>
  <si>
    <t>MAKLAB COMERCIAL LTDA</t>
  </si>
  <si>
    <t>10.824.101/0001-30</t>
  </si>
  <si>
    <t>REY-GLASS COMERCIAL E SERVICOS EIRELI</t>
  </si>
  <si>
    <t>04.345.762/0001-80</t>
  </si>
  <si>
    <t>MS SAUDE DISTRIBUIDORA DE MATERIAL HOSPITALAR LTDA</t>
  </si>
  <si>
    <t>24.595.488/0001-05</t>
  </si>
  <si>
    <t>INFANTARIA COMERCIAL EIRELI</t>
  </si>
  <si>
    <t>20.795.155/0001-79</t>
  </si>
  <si>
    <t>RSDC COMERCIAL EIRELI</t>
  </si>
  <si>
    <t>26.581.422/0001-91</t>
  </si>
  <si>
    <t>LEILA ESTER SCHMIDT</t>
  </si>
  <si>
    <t>34.826.938/0001-87</t>
  </si>
  <si>
    <t>SMA COMERCIO E DISTRIBUICAO DE ALIMENTOS LTDA</t>
  </si>
  <si>
    <t>31.709.344/0001-06</t>
  </si>
  <si>
    <t>FELIX ELETRONICA E INFORMATICA LTDA</t>
  </si>
  <si>
    <t>00.613.144/0001-13</t>
  </si>
  <si>
    <t>R A MANCO LTDA</t>
  </si>
  <si>
    <t>09.058.347/0001-60</t>
  </si>
  <si>
    <t>ERIKA VALERIA DE SOUSA MENDES</t>
  </si>
  <si>
    <t>35.730.798/0001-01</t>
  </si>
  <si>
    <t>NBB COMERCIO DE EQUIPAMENTOS DE INFORMATICA LTDA</t>
  </si>
  <si>
    <t>10.820.186/0001-89</t>
  </si>
  <si>
    <t>C KOZAR DOS SANTOS INFO ELETRO</t>
  </si>
  <si>
    <t>32.314.972/0001-47</t>
  </si>
  <si>
    <t>PERSONALIZAR BRASIL LTDA</t>
  </si>
  <si>
    <t>15.648.339/0001-76</t>
  </si>
  <si>
    <t>BERGHETTI &amp; BERGHETTI LTDA</t>
  </si>
  <si>
    <t>24.696.106/0001-30</t>
  </si>
  <si>
    <t>FIK COMERCIO DE ARTIGOS DE LABORATORIO EIRELI</t>
  </si>
  <si>
    <t>20.840.177/0001-03</t>
  </si>
  <si>
    <t>SCIAVICCO COMERCIO INDUSTRIA LTDA</t>
  </si>
  <si>
    <t>23.747.090/0001-84</t>
  </si>
  <si>
    <t>OBJETIVA PRODUTOS E SERVICOS P/ LABORATORIOS LTDA</t>
  </si>
  <si>
    <t>05.895.525/0001-56</t>
  </si>
  <si>
    <t>B L L COMERCIO DE ARTIGOS MEDICOS E ORTOPEDICOS EIRELI</t>
  </si>
  <si>
    <t>32.850.401/0001-27</t>
  </si>
  <si>
    <t>A C L ASSISTÊNCIA E COMÉRCIO DE PRODUTOS PARA LABORATÓRIOS</t>
  </si>
  <si>
    <t>22.627.453/0001-85</t>
  </si>
  <si>
    <t>FASTLABOR COMERCIAL EIRELI</t>
  </si>
  <si>
    <t>21.707.794/0001-06</t>
  </si>
  <si>
    <t>LAB VISION - COMERCIO DE PRODUTOS LABORATORIAIS LTDA</t>
  </si>
  <si>
    <t>35.257.760/0001-63</t>
  </si>
  <si>
    <t>ALLERBEST COMERCIO DE PRODUTOS PARA LABORATORIO LTDA</t>
  </si>
  <si>
    <t>81.203.838/0001-84</t>
  </si>
  <si>
    <t>FLOPTECH COMERCIO DE EQUIPAMENTOS EIRELI</t>
  </si>
  <si>
    <t>07.756.105/0001-14</t>
  </si>
  <si>
    <t>W.N. DIAGNOSTICA EIRELI</t>
  </si>
  <si>
    <t>09.100.467/0001-88</t>
  </si>
  <si>
    <t>DIAGNOLAB LABORATORIOS EIRELI</t>
  </si>
  <si>
    <t>10.396.394/0001-00</t>
  </si>
  <si>
    <t>ORBITAL PRODUTOS PARA LABORATORIOS LTDA</t>
  </si>
  <si>
    <t>71.443.667/0001-07</t>
  </si>
  <si>
    <t>ILMA CHAVES PEREIRA</t>
  </si>
  <si>
    <t>19.026.964/0001-37</t>
  </si>
  <si>
    <t>DOUGLAS CORDEIRO EIRELI</t>
  </si>
  <si>
    <t>27.176.482/0001-91</t>
  </si>
  <si>
    <t>VETSUL COMERCIO DE MEDICAMENTOS EIRELI</t>
  </si>
  <si>
    <t>28.591.670/0001-49</t>
  </si>
  <si>
    <t>CONTINENTAL COMERCIO E SERVICO LTDA</t>
  </si>
  <si>
    <t>12.372.098/0001-97</t>
  </si>
  <si>
    <t>W. MARCHIOLI &amp; CIA LTDA</t>
  </si>
  <si>
    <t>09.558.676/0001-70</t>
  </si>
  <si>
    <t>COASF COMERCIAL AGRICOLA SAO FRANCISCO LTDA</t>
  </si>
  <si>
    <t>16.040.537/0001-15</t>
  </si>
  <si>
    <t>YANNIS AGRONEGOCIOS LTDA</t>
  </si>
  <si>
    <t>19.784.637/0001-44</t>
  </si>
  <si>
    <t>VENCER TERCEIRIZAÇÃO DE SERVIÇOS LTDA</t>
  </si>
  <si>
    <t>08.800.447/0001-57</t>
  </si>
  <si>
    <t>N. T. LUIZE</t>
  </si>
  <si>
    <t>93.577.427/0001-38</t>
  </si>
  <si>
    <t>ATLANTICA DIDATICA &amp; PEDAGOGICA DISTIBUIDORA LTDA</t>
  </si>
  <si>
    <t>11.384.015/0001-17</t>
  </si>
  <si>
    <t>ANDRE E. S. SCHILLING</t>
  </si>
  <si>
    <t>02.441.945/0001-74</t>
  </si>
  <si>
    <t>RMM SPORTS COMERCIO DE PRODUTOS ESPORTIVOS EIRELI</t>
  </si>
  <si>
    <t>22.382.705/0001-53</t>
  </si>
  <si>
    <t>BRESCHIGLIARI &amp; CIA LTDA</t>
  </si>
  <si>
    <t>02.966.083/0001-01</t>
  </si>
  <si>
    <t>CELSON GEHM</t>
  </si>
  <si>
    <t>28.635.163/0001-60</t>
  </si>
  <si>
    <t>MARKAS DE RESENDE EIRELI</t>
  </si>
  <si>
    <t>08.946.498/0001-91</t>
  </si>
  <si>
    <t>BELLSUB COMERCIO DE MATERIAIS ESPORTIVOS LTDA,</t>
  </si>
  <si>
    <t>04.002.498/0001-82</t>
  </si>
  <si>
    <t>REJANE COMERCIO DE PRODUTOS PEDAGOGICOS EIRELI</t>
  </si>
  <si>
    <t>01.763.210/0001-02</t>
  </si>
  <si>
    <t>G A DA COSTA - ESPORTES LTDA</t>
  </si>
  <si>
    <t>26.290.146/0001-02</t>
  </si>
  <si>
    <t>SIS COMERCIO DE MATERIAIS E EQUIPAMENTOS LTDA</t>
  </si>
  <si>
    <t>29.926.189/0001-20</t>
  </si>
  <si>
    <t>ADONAI COMERCIO DE MAQUINAS E EQUIPAMENTOS EIRELI</t>
  </si>
  <si>
    <t>17.356.181/0001-96</t>
  </si>
  <si>
    <t>COMERCIO DIGITAL DINIZ EIRELI</t>
  </si>
  <si>
    <t>14.323.297/0001-30</t>
  </si>
  <si>
    <t>FUNDICAO RECICLAR LTDA</t>
  </si>
  <si>
    <t>13.771.765/0001-77</t>
  </si>
  <si>
    <t>ENGEMAQ COMPONENTES PARA TRATORES LTDA</t>
  </si>
  <si>
    <t>55.118.103/0001-42</t>
  </si>
  <si>
    <t>JUSFRIO COMERCIO DE PEÇAS E TRANSPORTES LTDA</t>
  </si>
  <si>
    <t>16.675.651/0001-11</t>
  </si>
  <si>
    <t>DISTRIBUIDORA DE LUBRIFICANTES PETRO OESTE EIRELI</t>
  </si>
  <si>
    <t>30.572.270/0001-38</t>
  </si>
  <si>
    <t>AUTO MECANICA BRANSALES LTDA</t>
  </si>
  <si>
    <t>83.513.945/0001-34</t>
  </si>
  <si>
    <t>OXIGENIO MODELO COMERCIO DE GASES LTDA</t>
  </si>
  <si>
    <t>27.479.311/0001-31</t>
  </si>
  <si>
    <t>STILO SEGURANÇA LTDA</t>
  </si>
  <si>
    <t>08.112.812/0001-30</t>
  </si>
  <si>
    <t>COMERCIAL TXV COMERCIO E SERVICO - EIRELI</t>
  </si>
  <si>
    <t>22.906.038/0001-60</t>
  </si>
  <si>
    <t>MIL - COMERCIO DE PECAS E EQUIPAMENTOS PARA USO EM MAQUINA INDUSTRIAL LTDA</t>
  </si>
  <si>
    <t>31.734.067/0001-83</t>
  </si>
  <si>
    <t>IMPERIO INDUSTRIA E COMERCIO DE BANDEIRAS EIRELI</t>
  </si>
  <si>
    <t>21.589.394/0001-35</t>
  </si>
  <si>
    <t>COMERCIAL DE ALIMENTOS MI SANCHES - EIRELI</t>
  </si>
  <si>
    <t>37.353.192/0001-20</t>
  </si>
  <si>
    <t>RDZ COMERCIO E DISTRIBUICAO DE ALIMENTOS EIRELI</t>
  </si>
  <si>
    <t>23.052.915/0001-46</t>
  </si>
  <si>
    <t>N. B. DISTRIBUIDORA E IMPORTADORA DE PRODUTOS E EQUIPAMENTOS EIRELI</t>
  </si>
  <si>
    <t>20.425.201/0001-48</t>
  </si>
  <si>
    <t>COLUZZI DISTRIBUIDORA DE PRODUTOS ALIMENTICIOS LTDA,</t>
  </si>
  <si>
    <t>03.766.670/0001-01</t>
  </si>
  <si>
    <t>VETT VIA EXPRESS TECNOLOGIA E TELECOMUNICAÇÕES LTDA</t>
  </si>
  <si>
    <t>11.743.904/0001-23</t>
  </si>
  <si>
    <t>LICERI COMERCIO DE PRODUTOS EM GERAL LTDA</t>
  </si>
  <si>
    <t>26.950.671/0001-07</t>
  </si>
  <si>
    <t>I.R. COMERCIO E MATERIAIS ELETRICOS EIRELI</t>
  </si>
  <si>
    <t>33.149.502/0001-38</t>
  </si>
  <si>
    <t>EDERSON CUNHA DE SOUSA - COMERCIO DE NFORMATICA</t>
  </si>
  <si>
    <t>18.806.093/0001-01</t>
  </si>
  <si>
    <t>CLASSE A MATERIAIS PARA CONSTRUCAO LTDA</t>
  </si>
  <si>
    <t>03.606.347/0001-70</t>
  </si>
  <si>
    <t>PARMAGNANI COMERCIO DE ROUPAS EIRELI</t>
  </si>
  <si>
    <t>00.695.608/0001-88</t>
  </si>
  <si>
    <t>IRMAOS OLIVEIRA COMERCIO DE FERRAMENTAS LTDA</t>
  </si>
  <si>
    <t>29.778.843/0001-03</t>
  </si>
  <si>
    <t>FERGAVI COMERCIAL LTDA</t>
  </si>
  <si>
    <t>14.968.227/0001-30</t>
  </si>
  <si>
    <t>TECA TECNOLOGIA E COMERCIO LTDA</t>
  </si>
  <si>
    <t>11.163.447/0001-06</t>
  </si>
  <si>
    <t>LPSJ REPRESENTACAO COMERCIO E SERVICO EM GERAL EIRELI</t>
  </si>
  <si>
    <t>31.964.625/0001-05</t>
  </si>
  <si>
    <t>AC COMERCIO DE FERRAMENTAS E PRODUTOS PARA FIXACAO EIRELI</t>
  </si>
  <si>
    <t>31.690.906/0001-09</t>
  </si>
  <si>
    <t>DF MAQUINAS E FERRAMENTAS EIRELI</t>
  </si>
  <si>
    <t>21.793.208/0001-85</t>
  </si>
  <si>
    <t>MARIA CONSUELO SOARES DA MATA</t>
  </si>
  <si>
    <t>28.697.784/0001-78</t>
  </si>
  <si>
    <t>SILTRONICS INDUSTRIA E COMERCIO DE COMPONENTES ELETRONICOS</t>
  </si>
  <si>
    <t>16.422.291/0001-46</t>
  </si>
  <si>
    <t>SILVENINA UNIFORMES LTDA</t>
  </si>
  <si>
    <t>18.386.337/0001-44</t>
  </si>
  <si>
    <t>K DE T H AGRA</t>
  </si>
  <si>
    <t>10.463.704/0001-54</t>
  </si>
  <si>
    <t>VOLTCOM DO BRASIL LTDA</t>
  </si>
  <si>
    <t>09.614.581/0001-26</t>
  </si>
  <si>
    <t>MASTERSUL EQUIPAMENTOS DE SEGURANCA LTDA</t>
  </si>
  <si>
    <t>18.274.923/0001-05</t>
  </si>
  <si>
    <t>IS7 IMPORTACAO, EXPORTACAO E COMERCIO DE PECAS LTDA</t>
  </si>
  <si>
    <t>36.392.321/0001-26</t>
  </si>
  <si>
    <t>A. DONIZETE DA SILVA</t>
  </si>
  <si>
    <t>06.164.562/0001-57</t>
  </si>
  <si>
    <t>ESTRELA DE BENFICA REFRIGERACAO LTDA</t>
  </si>
  <si>
    <t>07.333.521/0001-00</t>
  </si>
  <si>
    <t>INTERA COMERCIAL LTDA</t>
  </si>
  <si>
    <t>21.943.845/0001-90</t>
  </si>
  <si>
    <t>B2G MEDICAL COMERCIO DE PRODUTOS MEDICOS E CIRURGICOS LTDA</t>
  </si>
  <si>
    <t>22.808.990/0001-21</t>
  </si>
  <si>
    <t>TOP DISTRIBUIDORA DE MATERIAL ESCOLAR LTDA</t>
  </si>
  <si>
    <t>32.835.984/0001-17</t>
  </si>
  <si>
    <t>BIKE SUL COMERCIO E SERVICOS EIRELI</t>
  </si>
  <si>
    <t>94.684.099/0001-31</t>
  </si>
  <si>
    <t>DAGEAL - COMERCIO DE MATERIAL DE ESCRITORIO LTDA</t>
  </si>
  <si>
    <t>07.245.458/0001-50</t>
  </si>
  <si>
    <t>BANDESUL INDÚSTRIA E COMÉRCIO - EIRELI</t>
  </si>
  <si>
    <t>08.664.980/0001-39</t>
  </si>
  <si>
    <t>PABLO LUIS MARTINS</t>
  </si>
  <si>
    <t>09.138.326/0001-54</t>
  </si>
  <si>
    <t>TY BORTHOLIN COMERCIAL LTDA</t>
  </si>
  <si>
    <t>05.291.541/0001-30</t>
  </si>
  <si>
    <t>BOING COMERCIO ATACADISTA DE MATERIAIS LTDA</t>
  </si>
  <si>
    <t>21.189.579/0001-52</t>
  </si>
  <si>
    <t>GRAFICPAPER COMERCIO E SERVICOS EIRELI</t>
  </si>
  <si>
    <t>27.327.858/0001-11</t>
  </si>
  <si>
    <t>TALITHA A. DA  S. GIROTTO</t>
  </si>
  <si>
    <t>18.880.763/0001-30</t>
  </si>
  <si>
    <t>VIANA EMPREENDIMENTOS EMPRESARIAIS LTDA</t>
  </si>
  <si>
    <t>22.211.647/0001-03</t>
  </si>
  <si>
    <t>SA &amp; CIA ARTIGOS ESPORTIVOS LTDA</t>
  </si>
  <si>
    <t>02.801.076/0001-41</t>
  </si>
  <si>
    <t>COLD CENTER BALCOES BALANCAS E MIUDEZAS LTDA</t>
  </si>
  <si>
    <t>00.886.392/0001-38</t>
  </si>
  <si>
    <t>NOGUEIRA NOBRE COMERCIO E SERVICOS LTDA</t>
  </si>
  <si>
    <t>05.383.313/0001-90</t>
  </si>
  <si>
    <t>28.697.784/0001-78,</t>
  </si>
  <si>
    <t>M. ALCIONE DOS SANTOS GONCALVES</t>
  </si>
  <si>
    <t>10.934.762/0001-19</t>
  </si>
  <si>
    <t>AMILTON GUIMARAES E CIA LTDA</t>
  </si>
  <si>
    <t>71.511.349/0001-36</t>
  </si>
  <si>
    <t>NACIONAL COMERCIO DE EMBALAGENS EIRELI</t>
  </si>
  <si>
    <t>02.741.293/0001-93</t>
  </si>
  <si>
    <t>CINECON DISTRIBUIDORA LTDA</t>
  </si>
  <si>
    <t>18.199.200/0001-80</t>
  </si>
  <si>
    <t>LSF COMERCIO E SERVICOS DE IMPRESSAO EIRELI</t>
  </si>
  <si>
    <t>29.500.349/0001-74</t>
  </si>
  <si>
    <t>NOBRE DISTRIBUIDORA SUPRIMENTOS PARA INFORMATICA EIRELI</t>
  </si>
  <si>
    <t>34.983.860/0001-04</t>
  </si>
  <si>
    <t>SCORPION INFORMATICA EIRELI</t>
  </si>
  <si>
    <t>04.567.265/0001-27</t>
  </si>
  <si>
    <t>FAMAHA - COMERCIO DE MATERIAL DE INFORMATICA LTDA.</t>
  </si>
  <si>
    <t>07.734.851/0001-07</t>
  </si>
  <si>
    <t>TJ COMERCIO DE PRODUTOS EIRELI</t>
  </si>
  <si>
    <t>27.274.178/0001-87</t>
  </si>
  <si>
    <t>COPY INFO - COMERCIO DE MAQUINAS E SUPRIMENTOS LTDA</t>
  </si>
  <si>
    <t>07.940.946/0001-87</t>
  </si>
  <si>
    <t>J C S FILHO COMERCIO DE EQUIPAMENTOS INDUSTRIAIS EIRELI</t>
  </si>
  <si>
    <t>31.300.461/0001-03</t>
  </si>
  <si>
    <t>MAXIM QUALITTA COMERCIO LTDA</t>
  </si>
  <si>
    <t>05.075.962/0001-23</t>
  </si>
  <si>
    <t>P&amp;M COMERCIAL E DISTRIBUIDORA DE PRODUTOS E EQUIPAMENTOS EIRELI</t>
  </si>
  <si>
    <t>36.417.713/0001-00</t>
  </si>
  <si>
    <t>DMP COMERCIO E SERVICOS TECNICOS EIRELI</t>
  </si>
  <si>
    <t>27.490.346/0001-71</t>
  </si>
  <si>
    <t>LUASI LIVRARIA E PAPELARIA EIRELI</t>
  </si>
  <si>
    <t>12.631.751/0001-95</t>
  </si>
  <si>
    <t>ELO BRASIL COBRANCAS EIRELI</t>
  </si>
  <si>
    <t>21.912.865/0001-02</t>
  </si>
  <si>
    <t>WS SERVICOS TERCEIRIZADOS LTDA</t>
  </si>
  <si>
    <t>10.581.285/0001-55</t>
  </si>
  <si>
    <t>TELEFONICA BRASIL S.A.</t>
  </si>
  <si>
    <t>02.558.157/0001-62</t>
  </si>
  <si>
    <t>ENGDTP &amp; MULTIMIDIA COMERCIO E PRESTACAO DE SERVICOS DE INFORMÁTICA LTDA</t>
  </si>
  <si>
    <t>03.556.998/0001-01</t>
  </si>
  <si>
    <t>RTHOMPSON TECNOLOGIA COMERCIO E SERVICOS DE INFORMATICA</t>
  </si>
  <si>
    <t>07.551.109/0001-66</t>
  </si>
  <si>
    <t>SX TECNOLOGIA E SERVICOS CORPORATIVOS EIRELI</t>
  </si>
  <si>
    <t>14.278.276/0001-40</t>
  </si>
  <si>
    <t>VASCONCELOS &amp; CIA LTDA</t>
  </si>
  <si>
    <t>08.943.578/0001-93</t>
  </si>
  <si>
    <t>APICE CIENTIFICA EIRELI</t>
  </si>
  <si>
    <t>05.990.063/0001-56</t>
  </si>
  <si>
    <t>CARLOS PATRICIO CAMUSSETTI MUNOZ</t>
  </si>
  <si>
    <t>04.880.181/0001-49</t>
  </si>
  <si>
    <t>MOLECULAR BIOTECNOLOGIA E REPRESENTACAO LTDA</t>
  </si>
  <si>
    <t>15.562.934/0001-94</t>
  </si>
  <si>
    <t>OBAH PRODUTOS E SERVICOS PARA SEGURANCA E ENSINO EIRELI</t>
  </si>
  <si>
    <t>09.134.068/0001-38</t>
  </si>
  <si>
    <t>KIACHA LABOR COMERCIAL EIRELI</t>
  </si>
  <si>
    <t>37.278.754/0001-18</t>
  </si>
  <si>
    <t>PLAST GOLDEN COMERCIO DE EMBALAGENS E FERRAMENTAS LTDA</t>
  </si>
  <si>
    <t>09.382.346/0001-76</t>
  </si>
  <si>
    <t>SOLTECH COMECIO E SERVICOS ELETRONICOS E ELETRICOS EIRELI</t>
  </si>
  <si>
    <t>10.745.021/0001-90</t>
  </si>
  <si>
    <t>MEDICAL SYSTEM BRASIL IMPORTACAO E COMERCIO DE PRODUTOS</t>
  </si>
  <si>
    <t>37.260.261/0001-50</t>
  </si>
  <si>
    <t>LIMATEC INDUSTRIA E SERVICOS EIRELI</t>
  </si>
  <si>
    <t>13.825.298/0001-10</t>
  </si>
  <si>
    <t>CRONO COMERCIO E DISTRIBUICAO EIRELI</t>
  </si>
  <si>
    <t>22.003.386/0001-28</t>
  </si>
  <si>
    <t>VITRALAB EQUIPAMENTOS E SUPRIMENTOS PARA LABORATORIOS E HOSPITAIS EIRELI</t>
  </si>
  <si>
    <t>13.440.815/0001-33</t>
  </si>
  <si>
    <t>VANESSA DE SALVI COMERCIO DE MATERIAIS PERMANENTES</t>
  </si>
  <si>
    <t>37.663.213/0001-03</t>
  </si>
  <si>
    <t>SOLAB EQUIPAMENTOS PARA LABORATORIOS EIRELI</t>
  </si>
  <si>
    <t>05.869.012/0001-70</t>
  </si>
  <si>
    <t>AIQ FERRAMENTAS E INSTRUMENTOS LTDA,</t>
  </si>
  <si>
    <t>12.134.879/0001-43</t>
  </si>
  <si>
    <t>PD INSTRUMENTOS PARA PESQUISA E DESENVOLVIMENTO LTDA</t>
  </si>
  <si>
    <t>16.678.803/0001-30</t>
  </si>
  <si>
    <t>SQUADRA DO BRASIL DISTRIBUIDORA DE EQUIPAMENTOS LTDA</t>
  </si>
  <si>
    <t>30.037.851/0001-70</t>
  </si>
  <si>
    <t>DIRCEU LONGO &amp; CIA LTDA</t>
  </si>
  <si>
    <t>92.823.764/0001-03</t>
  </si>
  <si>
    <t>DIDATICA EQUIPAMENTOS PARA LABORATORIO LTDA</t>
  </si>
  <si>
    <t>31.535.973/0001-59</t>
  </si>
  <si>
    <t>NORTHWEST COMERCIO DE FERRAGENS, IMPLEMENTOS AGRICOLAS E SUPRIMENTOS LTDA</t>
  </si>
  <si>
    <t>37.247.494/0001-13</t>
  </si>
  <si>
    <t>EDUCATIONEM TECHNOLOGY LTDA</t>
  </si>
  <si>
    <t>32.493.672/0001-72</t>
  </si>
  <si>
    <t>PREQUIP - COMERCIAL DE EQUIPAMENTOS EIRELI</t>
  </si>
  <si>
    <t>04.879.948/0001-10</t>
  </si>
  <si>
    <t>KIENTRO BRASIL LTDA</t>
  </si>
  <si>
    <t>19.717.870/0001-04</t>
  </si>
  <si>
    <t>WEBLABOR SAO PAULO MATERIAIS DIDATICOS LTDA</t>
  </si>
  <si>
    <t>13.533.610/0001-00</t>
  </si>
  <si>
    <t>ACOMPANY COMERCIO DE EQUIPAMENTOS ELETRONICOS LTDA</t>
  </si>
  <si>
    <t>03.983.321/0001-41</t>
  </si>
  <si>
    <t>MASTER COMERCIO DE EQUIPAMENTOS EIRELI</t>
  </si>
  <si>
    <t>18.472.961/0001-64</t>
  </si>
  <si>
    <t>EGR EQUIPAMENTOS E SOLUCOES EIRELI</t>
  </si>
  <si>
    <t>33.246.555/0001-77</t>
  </si>
  <si>
    <t>TIAGO DE AZEVEDO LIMA MAQ E EQUIP</t>
  </si>
  <si>
    <t>37.641.908/0001-94</t>
  </si>
  <si>
    <t>GEMAC COMERCIO ATACADISTA E AUTOMACAO INDUSTRIAL EIRELI</t>
  </si>
  <si>
    <t>34.730.608/0001-93</t>
  </si>
  <si>
    <t>OBJECT COMERCIO DE EQUIPAMENTOS LTDA</t>
  </si>
  <si>
    <t>25.462.154/0001-26</t>
  </si>
  <si>
    <t>PROBIOMAS PRODUTOS E SERVICOS AMBIENTAIS EIRELI</t>
  </si>
  <si>
    <t>27.500.796/0001-06</t>
  </si>
  <si>
    <t>GTMAX3D EQUIPAMENTOS ELETRONICOS E MATERIAIS PLASTICOS</t>
  </si>
  <si>
    <t>29.012.453/0001-10</t>
  </si>
  <si>
    <t>SAINT VALLEN BIOTECNOLOGIA LTDA</t>
  </si>
  <si>
    <t>13.213.516/0001-66</t>
  </si>
  <si>
    <t>LOCCUS DO BRASIL LTDA</t>
  </si>
  <si>
    <t>05.094.718/0001-08</t>
  </si>
  <si>
    <t>EQUIPAL - COMERCIO INDUSTRIA IMPORTACAO E EXPORT.LTDA</t>
  </si>
  <si>
    <t>87.997.698/0001-40</t>
  </si>
  <si>
    <t>GEOCENTER COMERCIO DE EQUIPAMENTOS OPTICOS ELETRONICOS</t>
  </si>
  <si>
    <t>07.110.365/0001-18</t>
  </si>
  <si>
    <t>MARCOS JEFFERSON BORGES SANTOS</t>
  </si>
  <si>
    <t>24.473.719/0001-08</t>
  </si>
  <si>
    <t>18 GIGAS COMERCIO DE EQUIPAMENTOS EIRELI</t>
  </si>
  <si>
    <t>20.174.368/0001-83</t>
  </si>
  <si>
    <t>COMERCIAL TRES ACORDES EIRELI</t>
  </si>
  <si>
    <t>32.850.995/0001-76</t>
  </si>
  <si>
    <t>GRAFICA E EDITORA LUAR EIRELI</t>
  </si>
  <si>
    <t>36.788.205/0001-20</t>
  </si>
  <si>
    <t>ALFAIATARIA DE UNIFORMES EIRELI</t>
  </si>
  <si>
    <t>23.603.476/0001-12</t>
  </si>
  <si>
    <t>FACHINELI COMUNICACAO LTDA</t>
  </si>
  <si>
    <t>08.804.362/0001-47</t>
  </si>
  <si>
    <t>S.A. DE JESUS COMERCIO DE MATERIAIS DE CONSTRUCAO</t>
  </si>
  <si>
    <t>21.896.826/0001-50</t>
  </si>
  <si>
    <t>M &amp; P MATERIAIS PARA CONSTRUCAO LTDA</t>
  </si>
  <si>
    <t>25.214.690/0001-02</t>
  </si>
  <si>
    <t>MARCONDES SERVICOS DE INSTALACOES ELETRICAS EIRELI</t>
  </si>
  <si>
    <t>ORBENK ADMINISTRACAO E SERVICOS LTDA</t>
  </si>
  <si>
    <t>79.283.065/0001-41</t>
  </si>
  <si>
    <t>GENTE SEGURADORA  S/A</t>
  </si>
  <si>
    <t>90.180.605/0001-02</t>
  </si>
  <si>
    <t>OBJECTTI SOLUCOES LTDA</t>
  </si>
  <si>
    <t>11.735.236/0001-92</t>
  </si>
  <si>
    <t>NOEM MEDICAL IMPORTACAO E EXPORTACAO DE PRODUTOS MEDICO-HOSPITALARES LTDA</t>
  </si>
  <si>
    <t>32.737.279/0001-87</t>
  </si>
  <si>
    <t>T A - INDUSTRIA E FACCAO DE ARTIGOS PARA O VESTUARIO LTDA</t>
  </si>
  <si>
    <t>35.927.779/0001-70</t>
  </si>
  <si>
    <t>PREMIUM HOSPITALAR EIRELI</t>
  </si>
  <si>
    <t>27.325.768/0001-91</t>
  </si>
  <si>
    <t>COMERCIAL MARELLY EIRELI</t>
  </si>
  <si>
    <t>13.986.656/0001-77</t>
  </si>
  <si>
    <t>MAYCON VINICIUS SILVA PIMENTA</t>
  </si>
  <si>
    <t>34.743.320/0001-53</t>
  </si>
  <si>
    <t>RICHARD LUCINO DE QUADROS LICITACAO E COBRANCA</t>
  </si>
  <si>
    <t>34.834.488/0001-74</t>
  </si>
  <si>
    <t>BTM COMERCIO DE BRINDES LTDA</t>
  </si>
  <si>
    <t>08.027.382/0001-59</t>
  </si>
  <si>
    <t>23005.009268/2020-14</t>
  </si>
  <si>
    <t>ALGOR METALURGICA LTDA</t>
  </si>
  <si>
    <t>19.138.457/0001-95</t>
  </si>
  <si>
    <t>UJX COMERCIO E SERVICOS PARA ESCRITORIO EIRELI</t>
  </si>
  <si>
    <t>26.845.803/0001-30,</t>
  </si>
  <si>
    <t>K.C.R.S. COMERCIO DE EQUIPAMENTOS EIRELI</t>
  </si>
  <si>
    <t>21.971.041/0001-03</t>
  </si>
  <si>
    <t>MARCOS RIBEIRO E CIA LTDA</t>
  </si>
  <si>
    <t>46.686.119/0001-60</t>
  </si>
  <si>
    <t>AMAZONLAB INDUSTRIA PARANAENSE DE EQUIPAMENTOS E MOVEIS</t>
  </si>
  <si>
    <t>08.604.260/0001-88</t>
  </si>
  <si>
    <t>MULTIFLEX DO BRASIL LTDA</t>
  </si>
  <si>
    <t>11.858.330/0001-39</t>
  </si>
  <si>
    <t>CCK COMERCIAL LTDA</t>
  </si>
  <si>
    <t>22.065.938/0001-22</t>
  </si>
  <si>
    <t>23005.023185/2020-38</t>
  </si>
  <si>
    <t>23005.003516/2020-13</t>
  </si>
  <si>
    <t>AYER FELIPE DE FARIA NETO</t>
  </si>
  <si>
    <t>21.183.741/0001-25</t>
  </si>
  <si>
    <t>GRAFICA E EDITORA SANTA CRUZ LTDA</t>
  </si>
  <si>
    <t>02.373.761/0001-14</t>
  </si>
  <si>
    <t>ROGER ANDRE BRAUN</t>
  </si>
  <si>
    <t>29.253.577/0001-97</t>
  </si>
  <si>
    <t>W&amp;A SOLUCOES TECNOLOGICAS LTDA</t>
  </si>
  <si>
    <t>13.608.696/0001-85</t>
  </si>
  <si>
    <t>SERIEMA INDUSTRIA GRAFICA E EDITORA  LTDA</t>
  </si>
  <si>
    <t>15.405.202/0001-90</t>
  </si>
  <si>
    <t>BALUTA &amp; SIEBERT LTDA</t>
  </si>
  <si>
    <t>20.382.201/0001-08</t>
  </si>
  <si>
    <t>MEGA  SOLUÇÕES CIENTÍFICAS E LOCAÇÃO EIRELI</t>
  </si>
  <si>
    <t>12.086.330/0001-20</t>
  </si>
  <si>
    <t>BRIATO COMÉRCIO MÉDICO-HOSPITALAR E SERVIÇOS EIRELI-EPP</t>
  </si>
  <si>
    <t>03.321.370/0001-19</t>
  </si>
  <si>
    <t>ENGETEC MEDICAL LTDA-EPP</t>
  </si>
  <si>
    <t>26.813.651/0001-94</t>
  </si>
  <si>
    <t>Licitação Deserta</t>
  </si>
  <si>
    <t>POLIGONAL ENGENHARIA E CONSTRUCOES LTDA</t>
  </si>
  <si>
    <t>03.492.162/0001-82</t>
  </si>
  <si>
    <t>RDC 4/2020</t>
  </si>
  <si>
    <t>Fonte: PRAD/UFGD, ComprasNet e SIASGNet, SIPAC</t>
  </si>
  <si>
    <t>Quadro - Lista de Pregões: Informações gerais</t>
  </si>
  <si>
    <t>Nº PE</t>
  </si>
  <si>
    <t>Número de Itens do Processo</t>
  </si>
  <si>
    <t>Data do Pregão</t>
  </si>
  <si>
    <t>Pregoeiro</t>
  </si>
  <si>
    <t>SRP</t>
  </si>
  <si>
    <t>PROGRAD/PROEX</t>
  </si>
  <si>
    <t>Cleiton Rodrigues de Almeida</t>
  </si>
  <si>
    <t>Leandro Ribeiro da Silva</t>
  </si>
  <si>
    <t>FCA, FCBA, FCS, EAD, FAEN, PROGRAD, PROPP, PROEX</t>
  </si>
  <si>
    <t>Katia Cristina Silva Mineli</t>
  </si>
  <si>
    <t>DIAL/COGESP, FACET, FCA, FCBA, FCS, FCH, FACALE, FADIR, FAED, EAD, FAEN, GAB/RTR, PRAD, PROPP, PROEX</t>
  </si>
  <si>
    <t>DIAL/COGESP, FACET, FCA, FCBA, FCS, FCH, FACALE, FADIR, FAED,  FAEN, GAB/RTR, PRAD, PROPP, PROEX</t>
  </si>
  <si>
    <t>DIAL/COGESP</t>
  </si>
  <si>
    <t>Deserta</t>
  </si>
  <si>
    <t>Paulo Marcelo Canazza da Silva</t>
  </si>
  <si>
    <t>26/08/2020</t>
  </si>
  <si>
    <t>FACET, FCS, FCH,  FADIR, FAED, FAEN, GAB/RTR, PROAE, PROEX</t>
  </si>
  <si>
    <t>DIAL/COGESP, FACET, FCA, FCBA, FCS, FCH, FACALE, FADIR, FAED, EAD, FAEN, GAB/RTR, PRAD, PROAE, PROPP, PROEX, PROGESP, SECR.PSIC./FCH</t>
  </si>
  <si>
    <t>FAEN, GAB/RTR</t>
  </si>
  <si>
    <t>DIAL/COGESP, FACET, FCA, FCBA, FCS, FAEN, GAB/RTR, PROPP</t>
  </si>
  <si>
    <t>EDITORA</t>
  </si>
  <si>
    <t>DITRAN/PU</t>
  </si>
  <si>
    <t>Tradicional</t>
  </si>
  <si>
    <t>COGESP</t>
  </si>
  <si>
    <t>FAEN - FAED - FADIR</t>
  </si>
  <si>
    <t>FACET - FCBA - 
PROPP</t>
  </si>
  <si>
    <t>Aquisição de Gás Nitrogênio Liquido</t>
  </si>
  <si>
    <t>Contratação de serviço de execução das atividades acessórias e complementares de almoxarifado e patrimônio para a UFGD, com dedicação de mão de obra exclusiva</t>
  </si>
  <si>
    <t>DIAL/COGESP/PRAD</t>
  </si>
  <si>
    <t>FCBA - FAEN - 
PROPP</t>
  </si>
  <si>
    <t>FCBA - EAD - 
PROPP</t>
  </si>
  <si>
    <t>DIAL/COGESP
FACALE
PROGRAD</t>
  </si>
  <si>
    <t>PROPP - PROAP - 
FCBA</t>
  </si>
  <si>
    <t>Prestação de Serviço Móvel Pessoal - SMP, para atender as demandas de comunicação de voz e dados móveis da UFGD</t>
  </si>
  <si>
    <t>PROAE - PROEX - 
FACALE</t>
  </si>
  <si>
    <t>FCBA - FCA 
FCS</t>
  </si>
  <si>
    <t>DIAL/COGESP
FCBA
PROPP</t>
  </si>
  <si>
    <t>Contratação de Serviço de escavadeira hidraulica para limpeza de valetas de dreno na Fazenda Experimental de Ciências Agrárias</t>
  </si>
  <si>
    <t>3</t>
  </si>
  <si>
    <t>PROGRAD</t>
  </si>
  <si>
    <t>PROGRAD - PROPP - 
CCOMP/PRAD</t>
  </si>
  <si>
    <t>Aquisição de Termômetros Laser Digital e Máscaras
Protetoras Faciais - Face Shields para utilização nos locais de aplicação de provas dos processos seletivos e concursos a serem realizados pela Coordenadoria do Centro de Seleção - CCS</t>
  </si>
  <si>
    <t>Centro de Seleção (CCS)</t>
  </si>
  <si>
    <t>DIEO/COOF/
PROAP</t>
  </si>
  <si>
    <t>DIAL/COGESP - PROGRAD - PROAE</t>
  </si>
  <si>
    <t>PU - FAED - FCA</t>
  </si>
  <si>
    <t>Contratação de serviço continuado de manutenção
preventiva e corretiva de equipamentos de laboratório, eletrodomésticos, eletrônicos e de cozinha com fornecimento de peças</t>
  </si>
  <si>
    <t>PRAD</t>
  </si>
  <si>
    <t>PROAE - PROPP - PROEX</t>
  </si>
  <si>
    <t>Aquisição de materiais de Processamento de Dados</t>
  </si>
  <si>
    <t>DIAL/COGESP - FACALE - FAED</t>
  </si>
  <si>
    <t>Contratação de obra do pátio de abastecimento e depósito de defensivos, a ser edificado na Fazenda Experimental – FAECA/RTR/UFGD</t>
  </si>
  <si>
    <t>Kamila Morandim Maidana</t>
  </si>
  <si>
    <t>Aquisição de gases especiais nitrogênio
líquido e hélio líquido, para instalação e abastecimento periódico do aparelho de Ressonância Magnética Nuclear
(RMN) da Universidade Federal da Grande Dourados, pelo período de 12 meses</t>
  </si>
  <si>
    <t>PROPP</t>
  </si>
  <si>
    <t>FCA - PROGESP - PRAD</t>
  </si>
  <si>
    <t>Contratação de empresa especializada na prestação de serviços de operação de sistema de sonorização</t>
  </si>
  <si>
    <t>DIvisão de Eventos/PRAD</t>
  </si>
  <si>
    <t>Fonte: PRAD/UFGD, ComprasNet, SIPAC</t>
  </si>
  <si>
    <t>DATA</t>
  </si>
  <si>
    <t>Versão</t>
  </si>
  <si>
    <t>ATUALIZAÇÃO/ALTERAÇÃO</t>
  </si>
  <si>
    <t>ATUALIZADO POR:</t>
  </si>
  <si>
    <t>Versão 5.0</t>
  </si>
  <si>
    <t>Relatório 2020 validado pela Pró-Reitora de Administração</t>
  </si>
  <si>
    <t>Cláudia Finger</t>
  </si>
  <si>
    <t>Inclusão de itens e correções informados pela CCOMP/PRAD, após análises e conferências deste setor - Pregões e RDC (inclusive fornecedores e informações detalhadas dos Pregões).</t>
  </si>
  <si>
    <t>Incluídos nas abas 1_Compras e 1_Compras_Gráficos, RDC e Compras Compartilhadas. Fazem parte da série histórica, com início no ano de 2020 - incluídas as informações e gráficos correspondentes.</t>
  </si>
  <si>
    <t>Em 2020 houve Leilões, RDC, Compras Compartilhadas - incluídas as informações e Gráficos correspondentes.
Informações enviadas por e-mail pela PRAD - Dispensas, Inexigibilidades, Inaplicabilidades, Leilões, Concursos, RDC, Compras Compartilhadas, Adesões à Atas e valores dos Pregões 38/2020 e 43/2020.</t>
  </si>
  <si>
    <t>Versão 4.0</t>
  </si>
  <si>
    <t>Inclusão de novas informações fornecidas pela PRAD por e-mail: 
-Ressarcimento de valores referentes à locação do imóvel prédio do centro; 
-Dispensas de Licitação contratadas com a FUNAEPE em 2019;
-Adesões a Atas SRP realizadas pela Prefeitura Universitária em 2019. 
OBS.: correção de valores totais fornecidos, de Contratos.
Correção de quantidade e valores dos Contratos 2019, dados fornecidos pela Divisão de Contratos.</t>
  </si>
  <si>
    <t>Alteração dos termos: 
-Indicadores para UFGD em Números 
-Carona para Adesão à Ata</t>
  </si>
  <si>
    <t>Construção de Gráficos 
(aluguéis)</t>
  </si>
  <si>
    <t>Versão 3.0</t>
  </si>
  <si>
    <t>Relatório 2018 validado pelo Pró-Reitor de Administração</t>
  </si>
  <si>
    <t>Fernando Soares</t>
  </si>
  <si>
    <t>Definição do Relatório de Indicadores da PRAD para publicação em 2019, referente ao ano de 2018.</t>
  </si>
  <si>
    <t>Versão 2.0</t>
  </si>
  <si>
    <t>Definição do Relatório de Indicadores da PRAD para publicação em 2018, referente ao ano de 2017.</t>
  </si>
  <si>
    <t>Na planilha "Aluguel" foram exluídos os campos "IRRF" e "Total do Aluguel" e alterado o campo "Total pago" para "Custo com a locação".</t>
  </si>
  <si>
    <t>Versão 1.2</t>
  </si>
  <si>
    <t>Alteração da área locada do imóvel da EAD de 1.060,95 m2 para 600 m2.</t>
  </si>
  <si>
    <t>Versão 1.1</t>
  </si>
  <si>
    <t>Corrigido o gráfico "Valores dos Processos de Compras em 2016 - por modalidade de licitação (R$). O gráfico anterior demonstrava os dados de 2015 e não 2016.</t>
  </si>
  <si>
    <t>Alteração da quantidade e valor dos contratos dos anos de 2013 e 2016 do Quadro - Histórico de contratos firmados (2011-2016) - Quantidade e valores. Alteração do Quadro - (%) Histórico de compras com preferências (2011-2016) para os anos 2013, 2015 e 2016. Dados corrigidos conforme consulta realizada ao Painel de Compras em 18/07/2018.</t>
  </si>
  <si>
    <t>Versão 1.0</t>
  </si>
  <si>
    <t>Alteração do layout e logo da UFGD. Realocação de informações da PRAD para a Prefeitura Universitária.</t>
  </si>
  <si>
    <t>José Reinaldo</t>
  </si>
</sst>
</file>

<file path=xl/styles.xml><?xml version="1.0" encoding="utf-8"?>
<styleSheet xmlns="http://schemas.openxmlformats.org/spreadsheetml/2006/main">
  <numFmts count="16">
    <numFmt numFmtId="176" formatCode="_(* #,##0.00_);_(* \(#,##0.00\);_(* &quot;-&quot;??_);_(@_)"/>
    <numFmt numFmtId="177" formatCode="&quot;R$&quot;\ #,##0.00_);[Red]\(&quot;R$&quot;\ #,##0.00\)"/>
    <numFmt numFmtId="178" formatCode="_-&quot;R$&quot;* #,##0_-;\-&quot;R$&quot;* #,##0_-;_-&quot;R$&quot;* &quot;-&quot;_-;_-@_-"/>
    <numFmt numFmtId="179" formatCode="_(&quot;R$ &quot;* #,##0.00_);_(&quot;R$ &quot;* \(#,##0.00\);_(&quot;R$ &quot;* &quot;-&quot;??_);_(@_)"/>
    <numFmt numFmtId="180" formatCode="&quot;R$&quot;\ #,##0.00;[Red]\-&quot;R$&quot;\ #,##0.00"/>
    <numFmt numFmtId="181" formatCode="_-* #,##0.00_-;\-* #,##0.00_-;_-* &quot;-&quot;??_-;_-@_-"/>
    <numFmt numFmtId="182" formatCode="_-&quot;R$&quot;\ * #,##0.00_-;\-&quot;R$&quot;\ * #,##0.00_-;_-&quot;R$&quot;\ * &quot;-&quot;??_-;_-@_-"/>
    <numFmt numFmtId="183" formatCode="_-* #,##0_-;\-* #,##0_-;_-* &quot;-&quot;_-;_-@_-"/>
    <numFmt numFmtId="184" formatCode="_-[$R$-416]\ * #,##0.00_-;\-[$R$-416]\ * #,##0.00_-;_-[$R$-416]\ * &quot;-&quot;??_-;_-@_-"/>
    <numFmt numFmtId="185" formatCode="dd/mm/yy"/>
    <numFmt numFmtId="186" formatCode="&quot;R$&quot;#,##0.00;[Red]\-&quot;R$&quot;#,##0.00"/>
    <numFmt numFmtId="187" formatCode="dd/mm/yyyy;@"/>
    <numFmt numFmtId="188" formatCode="_-[$R$-416]\ * #,##0.00_-;\-[$R$-416]\ * #,##0.00_-;_-[$R$-416]\ * \-??_-;_-@_-"/>
    <numFmt numFmtId="189" formatCode="&quot;R$&quot;\ #,##0.00"/>
    <numFmt numFmtId="190" formatCode="#,##0.00;\-#,##0.00"/>
    <numFmt numFmtId="191" formatCode="yyyy\-mm\-dd"/>
  </numFmts>
  <fonts count="66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1"/>
      <color theme="1"/>
      <name val="Arial"/>
      <charset val="134"/>
    </font>
    <font>
      <b/>
      <sz val="10"/>
      <color theme="0"/>
      <name val="Arial"/>
      <charset val="134"/>
    </font>
    <font>
      <sz val="10"/>
      <color rgb="FF285000"/>
      <name val="Arial"/>
      <charset val="134"/>
    </font>
    <font>
      <sz val="14"/>
      <color rgb="FFFF0000"/>
      <name val="Arial"/>
      <charset val="134"/>
    </font>
    <font>
      <b/>
      <sz val="10"/>
      <color rgb="FFFF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</font>
    <font>
      <sz val="8"/>
      <color rgb="FF285000"/>
      <name val="Arial"/>
      <charset val="134"/>
    </font>
    <font>
      <b/>
      <sz val="11"/>
      <color rgb="FFFF0000"/>
      <name val="Arial"/>
      <charset val="134"/>
    </font>
    <font>
      <sz val="12"/>
      <color rgb="FFFF0000"/>
      <name val="Arial"/>
      <charset val="134"/>
    </font>
    <font>
      <sz val="10"/>
      <color rgb="FF006600"/>
      <name val="Arial"/>
      <charset val="134"/>
    </font>
    <font>
      <sz val="10"/>
      <color indexed="8"/>
      <name val="Arial"/>
      <charset val="134"/>
    </font>
    <font>
      <sz val="10"/>
      <color theme="0"/>
      <name val="Arial"/>
      <charset val="134"/>
    </font>
    <font>
      <sz val="10"/>
      <color rgb="FF000000"/>
      <name val="Arial"/>
      <charset val="1"/>
    </font>
    <font>
      <b/>
      <sz val="10"/>
      <color rgb="FFFFFFFF"/>
      <name val="Arial"/>
      <charset val="134"/>
    </font>
    <font>
      <b/>
      <sz val="10"/>
      <color rgb="FF006600"/>
      <name val="Arial"/>
      <charset val="134"/>
    </font>
    <font>
      <sz val="10"/>
      <color rgb="FF00CCFF"/>
      <name val="Arial"/>
      <charset val="134"/>
    </font>
    <font>
      <sz val="11"/>
      <color rgb="FF336600"/>
      <name val="Arial"/>
      <charset val="134"/>
    </font>
    <font>
      <sz val="10"/>
      <color rgb="FF336600"/>
      <name val="Arial"/>
      <charset val="134"/>
    </font>
    <font>
      <b/>
      <sz val="10"/>
      <color rgb="FF336600"/>
      <name val="Arial"/>
      <charset val="134"/>
    </font>
    <font>
      <b/>
      <sz val="10"/>
      <color rgb="FF285000"/>
      <name val="Arial"/>
      <charset val="134"/>
    </font>
    <font>
      <sz val="11"/>
      <color rgb="FF006600"/>
      <name val="Arial"/>
      <charset val="134"/>
    </font>
    <font>
      <sz val="10"/>
      <color rgb="FFFF0000"/>
      <name val="Arial"/>
      <charset val="134"/>
    </font>
    <font>
      <b/>
      <sz val="12"/>
      <color rgb="FFFF0000"/>
      <name val="Arial"/>
      <charset val="134"/>
    </font>
    <font>
      <b/>
      <sz val="10"/>
      <name val="Arial"/>
      <charset val="134"/>
    </font>
    <font>
      <b/>
      <sz val="10"/>
      <color rgb="FF00B0F0"/>
      <name val="Arial"/>
      <charset val="134"/>
    </font>
    <font>
      <sz val="10"/>
      <color rgb="FF00B0F0"/>
      <name val="Arial"/>
      <charset val="134"/>
    </font>
    <font>
      <sz val="11"/>
      <color rgb="FFFF0000"/>
      <name val="Arial"/>
      <charset val="134"/>
    </font>
    <font>
      <sz val="11"/>
      <name val="Arial"/>
      <charset val="134"/>
    </font>
    <font>
      <sz val="11"/>
      <color rgb="FF008000"/>
      <name val="Calibri"/>
      <charset val="134"/>
      <scheme val="minor"/>
    </font>
    <font>
      <sz val="10"/>
      <color theme="1"/>
      <name val="Century Gothic"/>
      <charset val="134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2"/>
      <color rgb="FFFF6600"/>
      <name val="Times New Roman"/>
      <charset val="134"/>
    </font>
    <font>
      <sz val="8"/>
      <color indexed="8"/>
      <name val="Calibri"/>
      <charset val="134"/>
    </font>
    <font>
      <sz val="11"/>
      <color indexed="8"/>
      <name val="Calibri"/>
      <charset val="134"/>
    </font>
    <font>
      <sz val="8"/>
      <color indexed="8"/>
      <name val="Arial"/>
      <charset val="134"/>
    </font>
    <font>
      <sz val="12"/>
      <color theme="1"/>
      <name val="Arial"/>
      <charset val="134"/>
    </font>
    <font>
      <b/>
      <sz val="12"/>
      <color rgb="FFFFFF00"/>
      <name val="Arial"/>
      <charset val="134"/>
    </font>
    <font>
      <b/>
      <sz val="12"/>
      <name val="Arial"/>
      <charset val="134"/>
    </font>
    <font>
      <b/>
      <sz val="12"/>
      <color theme="1"/>
      <name val="Arial"/>
      <charset val="134"/>
    </font>
    <font>
      <sz val="1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indexed="20"/>
      <name val="Calibri"/>
      <charset val="134"/>
    </font>
  </fonts>
  <fills count="5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rgb="FF008080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8960844752342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CC00"/>
        <bgColor indexed="64"/>
      </patternFill>
    </fill>
    <fill>
      <gradientFill degree="90">
        <stop position="0">
          <color rgb="FF002600"/>
        </stop>
        <stop position="0.5">
          <color rgb="FF285000"/>
        </stop>
        <stop position="1">
          <color rgb="FF002600"/>
        </stop>
      </gradient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29"/>
      </patternFill>
    </fill>
  </fills>
  <borders count="53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A5A5A5"/>
      </right>
      <top style="thin">
        <color rgb="FFA5A5A5"/>
      </top>
      <bottom style="thin">
        <color rgb="FF00B05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medium">
        <color theme="0" tint="-0.249946592608417"/>
      </left>
      <right/>
      <top/>
      <bottom/>
      <diagonal/>
    </border>
    <border>
      <left/>
      <right/>
      <top/>
      <bottom style="medium">
        <color theme="0" tint="-0.249946592608417"/>
      </bottom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/>
      <bottom/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 style="thin">
        <color rgb="FF00B050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/>
      <top style="thin">
        <color rgb="FF00B050"/>
      </top>
      <bottom style="thin">
        <color rgb="FF00B0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181" fontId="0" fillId="0" borderId="0" applyFont="0" applyFill="0" applyBorder="0" applyAlignment="0" applyProtection="0"/>
    <xf numFmtId="183" fontId="50" fillId="0" borderId="0" applyFont="0" applyFill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2" fillId="0" borderId="48" applyNumberFormat="0" applyFill="0" applyAlignment="0" applyProtection="0">
      <alignment vertical="center"/>
    </xf>
    <xf numFmtId="0" fontId="51" fillId="27" borderId="47" applyNumberFormat="0" applyAlignment="0" applyProtection="0">
      <alignment vertical="center"/>
    </xf>
    <xf numFmtId="178" fontId="50" fillId="0" borderId="0" applyFont="0" applyFill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0" fillId="36" borderId="50" applyNumberFormat="0" applyFont="0" applyAlignment="0" applyProtection="0">
      <alignment vertical="center"/>
    </xf>
    <xf numFmtId="0" fontId="8" fillId="0" borderId="0"/>
    <xf numFmtId="0" fontId="46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/>
    <xf numFmtId="0" fontId="60" fillId="0" borderId="0" applyNumberFormat="0" applyFill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56" fillId="0" borderId="46" applyNumberFormat="0" applyFill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8" fillId="0" borderId="46" applyNumberFormat="0" applyFill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59" fillId="0" borderId="52" applyNumberFormat="0" applyFill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35" borderId="49" applyNumberFormat="0" applyAlignment="0" applyProtection="0">
      <alignment vertical="center"/>
    </xf>
    <xf numFmtId="0" fontId="47" fillId="21" borderId="45" applyNumberFormat="0" applyAlignment="0" applyProtection="0">
      <alignment vertical="center"/>
    </xf>
    <xf numFmtId="0" fontId="54" fillId="21" borderId="49" applyNumberFormat="0" applyAlignment="0" applyProtection="0">
      <alignment vertical="center"/>
    </xf>
    <xf numFmtId="0" fontId="62" fillId="0" borderId="51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3" fillId="0" borderId="0"/>
    <xf numFmtId="176" fontId="38" fillId="0" borderId="0" applyFont="0" applyFill="0" applyBorder="0" applyAlignment="0" applyProtection="0"/>
    <xf numFmtId="0" fontId="65" fillId="50" borderId="0" applyNumberFormat="0" applyBorder="0" applyAlignment="0" applyProtection="0"/>
  </cellStyleXfs>
  <cellXfs count="4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58" fontId="4" fillId="0" borderId="3" xfId="0" applyNumberFormat="1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/>
    <xf numFmtId="0" fontId="2" fillId="0" borderId="0" xfId="0" applyFont="1" applyFill="1"/>
    <xf numFmtId="0" fontId="2" fillId="0" borderId="0" xfId="0" applyFont="1" applyBorder="1"/>
    <xf numFmtId="3" fontId="2" fillId="2" borderId="0" xfId="0" applyNumberFormat="1" applyFont="1" applyFill="1" applyAlignment="1">
      <alignment horizontal="center"/>
    </xf>
    <xf numFmtId="184" fontId="2" fillId="2" borderId="0" xfId="0" applyNumberFormat="1" applyFont="1" applyFill="1"/>
    <xf numFmtId="3" fontId="2" fillId="3" borderId="0" xfId="0" applyNumberFormat="1" applyFont="1" applyFill="1" applyAlignment="1">
      <alignment horizontal="center"/>
    </xf>
    <xf numFmtId="184" fontId="2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 applyAlignment="1">
      <alignment horizontal="center"/>
    </xf>
    <xf numFmtId="184" fontId="1" fillId="3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1" fillId="0" borderId="0" xfId="0" applyFont="1" applyFill="1"/>
    <xf numFmtId="3" fontId="7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58" fontId="4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4" fontId="1" fillId="0" borderId="0" xfId="0" applyNumberFormat="1" applyFont="1"/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58" fontId="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3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/>
    <xf numFmtId="0" fontId="2" fillId="3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/>
    <xf numFmtId="3" fontId="2" fillId="0" borderId="0" xfId="0" applyNumberFormat="1" applyFont="1" applyAlignment="1">
      <alignment horizontal="center"/>
    </xf>
    <xf numFmtId="184" fontId="2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58" fontId="1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Fill="1"/>
    <xf numFmtId="3" fontId="7" fillId="0" borderId="0" xfId="0" applyNumberFormat="1" applyFont="1" applyAlignment="1">
      <alignment horizontal="left"/>
    </xf>
    <xf numFmtId="0" fontId="9" fillId="0" borderId="4" xfId="0" applyFont="1" applyFill="1" applyBorder="1" applyAlignment="1">
      <alignment vertical="center" wrapText="1"/>
    </xf>
    <xf numFmtId="187" fontId="1" fillId="3" borderId="0" xfId="0" applyNumberFormat="1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58" fontId="4" fillId="0" borderId="4" xfId="0" applyNumberFormat="1" applyFont="1" applyFill="1" applyBorder="1" applyAlignment="1">
      <alignment horizontal="left" vertical="center" wrapText="1"/>
    </xf>
    <xf numFmtId="187" fontId="1" fillId="0" borderId="0" xfId="0" applyNumberFormat="1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2" fillId="3" borderId="0" xfId="0" applyFont="1" applyFill="1"/>
    <xf numFmtId="0" fontId="1" fillId="2" borderId="0" xfId="0" applyFont="1" applyFill="1"/>
    <xf numFmtId="0" fontId="6" fillId="0" borderId="0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/>
    <xf numFmtId="0" fontId="3" fillId="2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/>
    </xf>
    <xf numFmtId="0" fontId="4" fillId="0" borderId="4" xfId="9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 vertical="center"/>
    </xf>
    <xf numFmtId="0" fontId="4" fillId="0" borderId="4" xfId="9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>
      <alignment horizontal="left" vertical="center"/>
    </xf>
    <xf numFmtId="0" fontId="4" fillId="0" borderId="0" xfId="9" applyNumberFormat="1" applyFont="1" applyBorder="1" applyAlignment="1" applyProtection="1">
      <alignment horizontal="center" vertical="center"/>
      <protection locked="0"/>
    </xf>
    <xf numFmtId="186" fontId="4" fillId="0" borderId="4" xfId="9" applyNumberFormat="1" applyFont="1" applyBorder="1" applyAlignment="1" applyProtection="1">
      <alignment horizontal="right" vertical="center"/>
      <protection locked="0"/>
    </xf>
    <xf numFmtId="186" fontId="4" fillId="0" borderId="4" xfId="9" applyNumberFormat="1" applyFont="1" applyFill="1" applyBorder="1" applyAlignment="1" applyProtection="1">
      <alignment horizontal="right" vertical="center"/>
      <protection locked="0"/>
    </xf>
    <xf numFmtId="186" fontId="4" fillId="0" borderId="0" xfId="9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184" fontId="4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" fontId="3" fillId="2" borderId="12" xfId="0" applyNumberFormat="1" applyFont="1" applyFill="1" applyBorder="1" applyAlignment="1">
      <alignment horizontal="center" vertical="center" wrapText="1"/>
    </xf>
    <xf numFmtId="189" fontId="13" fillId="0" borderId="0" xfId="36" applyNumberFormat="1" applyFont="1" applyFill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left" vertical="center"/>
    </xf>
    <xf numFmtId="186" fontId="1" fillId="3" borderId="0" xfId="0" applyNumberFormat="1" applyFont="1" applyFill="1"/>
    <xf numFmtId="182" fontId="8" fillId="4" borderId="0" xfId="9" applyFont="1" applyFill="1" applyBorder="1" applyAlignment="1">
      <alignment horizontal="center" vertical="center"/>
    </xf>
    <xf numFmtId="189" fontId="1" fillId="0" borderId="0" xfId="3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182" fontId="8" fillId="0" borderId="0" xfId="9" applyFont="1" applyFill="1" applyBorder="1" applyAlignment="1">
      <alignment horizontal="center" vertical="center"/>
    </xf>
    <xf numFmtId="182" fontId="8" fillId="0" borderId="0" xfId="9" applyFont="1" applyFill="1" applyBorder="1" applyAlignment="1">
      <alignment horizontal="center" vertical="center" wrapText="1"/>
    </xf>
    <xf numFmtId="176" fontId="13" fillId="0" borderId="0" xfId="53" applyFont="1" applyBorder="1" applyAlignment="1">
      <alignment horizontal="center" vertical="center"/>
    </xf>
    <xf numFmtId="182" fontId="4" fillId="0" borderId="4" xfId="0" applyNumberFormat="1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81" fontId="14" fillId="3" borderId="0" xfId="1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84" fontId="1" fillId="0" borderId="0" xfId="0" applyNumberFormat="1" applyFont="1" applyBorder="1"/>
    <xf numFmtId="184" fontId="4" fillId="0" borderId="4" xfId="0" applyNumberFormat="1" applyFont="1" applyFill="1" applyBorder="1" applyAlignment="1">
      <alignment horizontal="left" vertical="center"/>
    </xf>
    <xf numFmtId="177" fontId="1" fillId="0" borderId="0" xfId="0" applyNumberFormat="1" applyFont="1" applyFill="1"/>
    <xf numFmtId="58" fontId="4" fillId="0" borderId="4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/>
    <xf numFmtId="184" fontId="4" fillId="0" borderId="0" xfId="0" applyNumberFormat="1" applyFont="1" applyFill="1" applyBorder="1" applyAlignment="1">
      <alignment horizontal="left" vertical="center"/>
    </xf>
    <xf numFmtId="188" fontId="4" fillId="0" borderId="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84" fontId="1" fillId="0" borderId="1" xfId="0" applyNumberFormat="1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left" vertical="center"/>
    </xf>
    <xf numFmtId="186" fontId="1" fillId="0" borderId="0" xfId="0" applyNumberFormat="1" applyFont="1" applyBorder="1"/>
    <xf numFmtId="3" fontId="1" fillId="2" borderId="0" xfId="0" applyNumberFormat="1" applyFont="1" applyFill="1" applyAlignment="1">
      <alignment horizontal="center"/>
    </xf>
    <xf numFmtId="184" fontId="1" fillId="2" borderId="0" xfId="0" applyNumberFormat="1" applyFont="1" applyFill="1"/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Fill="1" applyAlignment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7" fontId="16" fillId="5" borderId="13" xfId="0" applyNumberFormat="1" applyFont="1" applyFill="1" applyBorder="1" applyAlignment="1">
      <alignment horizontal="center" vertical="center" wrapText="1"/>
    </xf>
    <xf numFmtId="17" fontId="16" fillId="5" borderId="14" xfId="0" applyNumberFormat="1" applyFont="1" applyFill="1" applyBorder="1" applyAlignment="1">
      <alignment horizontal="center" vertical="center" wrapText="1"/>
    </xf>
    <xf numFmtId="17" fontId="16" fillId="5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85" fontId="8" fillId="0" borderId="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82" fontId="8" fillId="0" borderId="4" xfId="9" applyNumberFormat="1" applyFont="1" applyFill="1" applyBorder="1" applyAlignment="1">
      <alignment horizontal="center" vertical="center"/>
    </xf>
    <xf numFmtId="182" fontId="8" fillId="3" borderId="4" xfId="9" applyFont="1" applyFill="1" applyBorder="1" applyAlignment="1">
      <alignment horizontal="center" vertical="center"/>
    </xf>
    <xf numFmtId="182" fontId="8" fillId="0" borderId="4" xfId="9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/>
    </xf>
    <xf numFmtId="0" fontId="1" fillId="3" borderId="1" xfId="0" applyFont="1" applyFill="1" applyBorder="1"/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58" fontId="1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3" fontId="8" fillId="3" borderId="0" xfId="0" applyNumberFormat="1" applyFont="1" applyFill="1" applyAlignment="1">
      <alignment horizontal="center"/>
    </xf>
    <xf numFmtId="184" fontId="8" fillId="3" borderId="0" xfId="0" applyNumberFormat="1" applyFont="1" applyFill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/>
    <xf numFmtId="180" fontId="8" fillId="0" borderId="4" xfId="0" applyNumberFormat="1" applyFont="1" applyFill="1" applyBorder="1" applyAlignment="1">
      <alignment horizontal="center" vertical="center"/>
    </xf>
    <xf numFmtId="17" fontId="3" fillId="2" borderId="1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82" fontId="4" fillId="0" borderId="4" xfId="9" applyNumberFormat="1" applyFont="1" applyBorder="1" applyAlignment="1">
      <alignment horizontal="left" vertical="center"/>
    </xf>
    <xf numFmtId="182" fontId="4" fillId="0" borderId="0" xfId="9" applyFont="1" applyBorder="1" applyAlignment="1">
      <alignment horizontal="left" vertical="center"/>
    </xf>
    <xf numFmtId="0" fontId="17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" fillId="0" borderId="19" xfId="0" applyFont="1" applyBorder="1"/>
    <xf numFmtId="0" fontId="1" fillId="0" borderId="16" xfId="0" applyFont="1" applyBorder="1"/>
    <xf numFmtId="0" fontId="17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7" fillId="0" borderId="0" xfId="0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8" fillId="0" borderId="12" xfId="0" applyFont="1" applyBorder="1" applyAlignment="1"/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182" fontId="4" fillId="0" borderId="4" xfId="9" applyFont="1" applyBorder="1" applyAlignment="1">
      <alignment horizontal="left" vertical="center"/>
    </xf>
    <xf numFmtId="182" fontId="8" fillId="0" borderId="4" xfId="9" applyFont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186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186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3" borderId="0" xfId="0" applyFont="1" applyFill="1"/>
    <xf numFmtId="0" fontId="1" fillId="0" borderId="21" xfId="0" applyFont="1" applyBorder="1"/>
    <xf numFmtId="0" fontId="20" fillId="0" borderId="21" xfId="0" applyFont="1" applyBorder="1"/>
    <xf numFmtId="0" fontId="20" fillId="0" borderId="0" xfId="0" applyFont="1" applyFill="1" applyBorder="1"/>
    <xf numFmtId="0" fontId="21" fillId="0" borderId="22" xfId="0" applyFont="1" applyBorder="1"/>
    <xf numFmtId="0" fontId="20" fillId="0" borderId="22" xfId="0" applyFont="1" applyBorder="1"/>
    <xf numFmtId="0" fontId="20" fillId="3" borderId="22" xfId="0" applyFont="1" applyFill="1" applyBorder="1"/>
    <xf numFmtId="0" fontId="1" fillId="0" borderId="23" xfId="0" applyFont="1" applyBorder="1"/>
    <xf numFmtId="0" fontId="1" fillId="0" borderId="22" xfId="0" applyFont="1" applyBorder="1"/>
    <xf numFmtId="0" fontId="1" fillId="3" borderId="22" xfId="0" applyFont="1" applyFill="1" applyBorder="1"/>
    <xf numFmtId="0" fontId="1" fillId="0" borderId="24" xfId="0" applyFont="1" applyBorder="1"/>
    <xf numFmtId="0" fontId="20" fillId="3" borderId="24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3" fillId="3" borderId="0" xfId="0" applyFont="1" applyFill="1" applyBorder="1" applyAlignment="1">
      <alignment vertical="center" wrapText="1"/>
    </xf>
    <xf numFmtId="0" fontId="20" fillId="3" borderId="0" xfId="0" applyFont="1" applyFill="1" applyBorder="1"/>
    <xf numFmtId="0" fontId="17" fillId="0" borderId="0" xfId="0" applyFont="1" applyBorder="1"/>
    <xf numFmtId="0" fontId="22" fillId="3" borderId="0" xfId="0" applyFont="1" applyFill="1" applyBorder="1" applyAlignment="1">
      <alignment horizontal="left" wrapText="1"/>
    </xf>
    <xf numFmtId="17" fontId="3" fillId="2" borderId="26" xfId="0" applyNumberFormat="1" applyFont="1" applyFill="1" applyBorder="1" applyAlignment="1">
      <alignment horizontal="center" vertical="center" wrapText="1"/>
    </xf>
    <xf numFmtId="0" fontId="3" fillId="2" borderId="27" xfId="18" applyFont="1" applyFill="1" applyBorder="1" applyAlignment="1">
      <alignment horizontal="center" vertical="center"/>
    </xf>
    <xf numFmtId="0" fontId="3" fillId="2" borderId="27" xfId="18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181" fontId="8" fillId="0" borderId="4" xfId="1" applyFont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Border="1"/>
    <xf numFmtId="0" fontId="3" fillId="2" borderId="28" xfId="18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81" fontId="8" fillId="0" borderId="4" xfId="1" applyNumberFormat="1" applyFont="1" applyFill="1" applyBorder="1"/>
    <xf numFmtId="181" fontId="4" fillId="0" borderId="4" xfId="1" applyFont="1" applyFill="1" applyBorder="1" applyAlignment="1">
      <alignment horizontal="right"/>
    </xf>
    <xf numFmtId="0" fontId="23" fillId="3" borderId="0" xfId="0" applyFont="1" applyFill="1"/>
    <xf numFmtId="0" fontId="12" fillId="0" borderId="21" xfId="0" applyFont="1" applyBorder="1"/>
    <xf numFmtId="0" fontId="12" fillId="0" borderId="0" xfId="0" applyFont="1" applyFill="1" applyBorder="1"/>
    <xf numFmtId="0" fontId="17" fillId="0" borderId="22" xfId="0" applyFont="1" applyBorder="1"/>
    <xf numFmtId="0" fontId="12" fillId="0" borderId="22" xfId="0" applyFont="1" applyBorder="1"/>
    <xf numFmtId="0" fontId="12" fillId="3" borderId="22" xfId="0" applyFont="1" applyFill="1" applyBorder="1"/>
    <xf numFmtId="0" fontId="12" fillId="0" borderId="0" xfId="0" applyFont="1" applyBorder="1"/>
    <xf numFmtId="0" fontId="24" fillId="0" borderId="0" xfId="0" applyFont="1" applyFill="1"/>
    <xf numFmtId="0" fontId="12" fillId="3" borderId="0" xfId="0" applyFont="1" applyFill="1" applyBorder="1"/>
    <xf numFmtId="0" fontId="12" fillId="0" borderId="24" xfId="0" applyFont="1" applyFill="1" applyBorder="1"/>
    <xf numFmtId="0" fontId="1" fillId="0" borderId="24" xfId="0" applyFont="1" applyFill="1" applyBorder="1"/>
    <xf numFmtId="0" fontId="12" fillId="0" borderId="0" xfId="0" applyFont="1" applyFill="1"/>
    <xf numFmtId="0" fontId="1" fillId="0" borderId="29" xfId="0" applyFont="1" applyBorder="1"/>
    <xf numFmtId="0" fontId="1" fillId="0" borderId="30" xfId="0" applyFont="1" applyFill="1" applyBorder="1"/>
    <xf numFmtId="0" fontId="1" fillId="0" borderId="30" xfId="0" applyFont="1" applyBorder="1"/>
    <xf numFmtId="0" fontId="24" fillId="0" borderId="30" xfId="0" applyFont="1" applyFill="1" applyBorder="1"/>
    <xf numFmtId="0" fontId="12" fillId="3" borderId="24" xfId="0" applyFont="1" applyFill="1" applyBorder="1"/>
    <xf numFmtId="0" fontId="1" fillId="0" borderId="31" xfId="0" applyFont="1" applyBorder="1"/>
    <xf numFmtId="0" fontId="24" fillId="0" borderId="0" xfId="0" applyFont="1" applyBorder="1"/>
    <xf numFmtId="0" fontId="24" fillId="0" borderId="22" xfId="0" applyFont="1" applyBorder="1"/>
    <xf numFmtId="0" fontId="1" fillId="0" borderId="22" xfId="0" applyFont="1" applyFill="1" applyBorder="1"/>
    <xf numFmtId="0" fontId="12" fillId="0" borderId="0" xfId="0" applyFont="1"/>
    <xf numFmtId="0" fontId="24" fillId="3" borderId="0" xfId="0" applyFont="1" applyFill="1" applyBorder="1"/>
    <xf numFmtId="0" fontId="24" fillId="3" borderId="24" xfId="0" applyFont="1" applyFill="1" applyBorder="1"/>
    <xf numFmtId="0" fontId="24" fillId="3" borderId="22" xfId="0" applyFont="1" applyFill="1" applyBorder="1"/>
    <xf numFmtId="0" fontId="24" fillId="3" borderId="25" xfId="0" applyFont="1" applyFill="1" applyBorder="1"/>
    <xf numFmtId="0" fontId="2" fillId="0" borderId="0" xfId="0" applyFont="1" applyAlignment="1"/>
    <xf numFmtId="0" fontId="25" fillId="0" borderId="0" xfId="0" applyFont="1" applyFill="1" applyBorder="1"/>
    <xf numFmtId="0" fontId="22" fillId="3" borderId="12" xfId="0" applyFont="1" applyFill="1" applyBorder="1" applyAlignment="1">
      <alignment horizontal="left"/>
    </xf>
    <xf numFmtId="0" fontId="22" fillId="3" borderId="12" xfId="0" applyFont="1" applyFill="1" applyBorder="1" applyAlignment="1">
      <alignment horizontal="left" wrapText="1"/>
    </xf>
    <xf numFmtId="0" fontId="3" fillId="2" borderId="32" xfId="18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24" fillId="0" borderId="0" xfId="0" applyFont="1" applyFill="1" applyBorder="1"/>
    <xf numFmtId="0" fontId="1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Alignment="1"/>
    <xf numFmtId="0" fontId="3" fillId="2" borderId="33" xfId="18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10" fontId="8" fillId="3" borderId="4" xfId="4" applyNumberFormat="1" applyFont="1" applyFill="1" applyBorder="1" applyAlignment="1">
      <alignment horizontal="center" vertical="center"/>
    </xf>
    <xf numFmtId="10" fontId="8" fillId="3" borderId="4" xfId="4" applyNumberFormat="1" applyFont="1" applyFill="1" applyBorder="1" applyAlignment="1">
      <alignment horizontal="center" vertical="center" wrapText="1"/>
    </xf>
    <xf numFmtId="10" fontId="26" fillId="3" borderId="4" xfId="4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7" fillId="3" borderId="0" xfId="0" applyFont="1" applyFill="1" applyBorder="1" applyAlignment="1">
      <alignment horizontal="center" wrapText="1"/>
    </xf>
    <xf numFmtId="0" fontId="3" fillId="3" borderId="0" xfId="18" applyFont="1" applyFill="1" applyBorder="1" applyAlignment="1">
      <alignment horizontal="center" vertical="center"/>
    </xf>
    <xf numFmtId="10" fontId="4" fillId="3" borderId="4" xfId="4" applyNumberFormat="1" applyFont="1" applyFill="1" applyBorder="1" applyAlignment="1">
      <alignment horizontal="center" vertical="center"/>
    </xf>
    <xf numFmtId="10" fontId="28" fillId="3" borderId="0" xfId="4" applyNumberFormat="1" applyFont="1" applyFill="1" applyBorder="1" applyAlignment="1">
      <alignment horizontal="center" vertical="center"/>
    </xf>
    <xf numFmtId="10" fontId="26" fillId="3" borderId="0" xfId="4" applyNumberFormat="1" applyFont="1" applyFill="1" applyBorder="1" applyAlignment="1">
      <alignment horizontal="center" vertical="center"/>
    </xf>
    <xf numFmtId="0" fontId="8" fillId="3" borderId="0" xfId="0" applyFont="1" applyFill="1" applyAlignment="1"/>
    <xf numFmtId="0" fontId="1" fillId="3" borderId="0" xfId="0" applyFont="1" applyFill="1" applyAlignment="1"/>
    <xf numFmtId="181" fontId="8" fillId="3" borderId="4" xfId="1" applyFont="1" applyFill="1" applyBorder="1"/>
    <xf numFmtId="181" fontId="8" fillId="3" borderId="4" xfId="1" applyFont="1" applyFill="1" applyBorder="1" applyAlignment="1">
      <alignment horizontal="right" vertical="center"/>
    </xf>
    <xf numFmtId="181" fontId="26" fillId="3" borderId="4" xfId="1" applyFont="1" applyFill="1" applyBorder="1" applyAlignment="1">
      <alignment horizontal="right" vertical="center"/>
    </xf>
    <xf numFmtId="0" fontId="25" fillId="0" borderId="0" xfId="0" applyFont="1" applyFill="1"/>
    <xf numFmtId="181" fontId="8" fillId="3" borderId="4" xfId="1" applyFont="1" applyFill="1" applyBorder="1" applyAlignment="1">
      <alignment horizontal="center" vertical="center"/>
    </xf>
    <xf numFmtId="181" fontId="26" fillId="3" borderId="4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26" fillId="0" borderId="0" xfId="18" applyFont="1" applyFill="1" applyBorder="1" applyAlignment="1">
      <alignment horizontal="left" vertical="center"/>
    </xf>
    <xf numFmtId="0" fontId="26" fillId="0" borderId="0" xfId="18" applyFont="1" applyFill="1" applyBorder="1" applyAlignment="1">
      <alignment horizontal="center" vertical="center"/>
    </xf>
    <xf numFmtId="0" fontId="26" fillId="0" borderId="0" xfId="18" applyFont="1" applyFill="1" applyBorder="1" applyAlignment="1">
      <alignment horizontal="center" vertical="center" wrapText="1"/>
    </xf>
    <xf numFmtId="181" fontId="8" fillId="0" borderId="0" xfId="1" applyFont="1" applyFill="1" applyBorder="1"/>
    <xf numFmtId="0" fontId="26" fillId="0" borderId="0" xfId="18" applyFont="1" applyFill="1" applyBorder="1" applyAlignment="1">
      <alignment vertical="center"/>
    </xf>
    <xf numFmtId="0" fontId="26" fillId="0" borderId="0" xfId="18" applyFont="1" applyFill="1" applyBorder="1" applyAlignment="1">
      <alignment vertical="center" wrapText="1"/>
    </xf>
    <xf numFmtId="0" fontId="24" fillId="0" borderId="0" xfId="0" applyFont="1"/>
    <xf numFmtId="10" fontId="8" fillId="0" borderId="0" xfId="4" applyNumberFormat="1" applyFont="1" applyBorder="1"/>
    <xf numFmtId="0" fontId="29" fillId="0" borderId="0" xfId="0" applyFont="1"/>
    <xf numFmtId="10" fontId="24" fillId="0" borderId="0" xfId="4" applyNumberFormat="1" applyFont="1" applyBorder="1"/>
    <xf numFmtId="0" fontId="29" fillId="0" borderId="0" xfId="0" applyFont="1" applyBorder="1"/>
    <xf numFmtId="0" fontId="26" fillId="3" borderId="0" xfId="0" applyFont="1" applyFill="1" applyAlignment="1"/>
    <xf numFmtId="181" fontId="4" fillId="3" borderId="4" xfId="1" applyFont="1" applyFill="1" applyBorder="1"/>
    <xf numFmtId="181" fontId="4" fillId="0" borderId="4" xfId="1" applyFont="1" applyFill="1" applyBorder="1"/>
    <xf numFmtId="4" fontId="4" fillId="3" borderId="4" xfId="1" applyNumberFormat="1" applyFont="1" applyFill="1" applyBorder="1"/>
    <xf numFmtId="181" fontId="4" fillId="0" borderId="4" xfId="1" applyNumberFormat="1" applyFont="1" applyFill="1" applyBorder="1"/>
    <xf numFmtId="181" fontId="4" fillId="3" borderId="4" xfId="1" applyFont="1" applyFill="1" applyBorder="1" applyAlignment="1">
      <alignment horizontal="right" vertical="center"/>
    </xf>
    <xf numFmtId="190" fontId="8" fillId="3" borderId="4" xfId="0" applyNumberFormat="1" applyFont="1" applyFill="1" applyBorder="1"/>
    <xf numFmtId="181" fontId="4" fillId="0" borderId="4" xfId="1" applyFont="1" applyFill="1" applyBorder="1" applyAlignment="1">
      <alignment horizontal="right" vertical="center"/>
    </xf>
    <xf numFmtId="181" fontId="22" fillId="3" borderId="4" xfId="1" applyFont="1" applyFill="1" applyBorder="1" applyAlignment="1">
      <alignment horizontal="right" vertical="center"/>
    </xf>
    <xf numFmtId="4" fontId="22" fillId="3" borderId="4" xfId="1" applyNumberFormat="1" applyFont="1" applyFill="1" applyBorder="1"/>
    <xf numFmtId="0" fontId="22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left"/>
    </xf>
    <xf numFmtId="181" fontId="4" fillId="3" borderId="4" xfId="1" applyFont="1" applyFill="1" applyBorder="1" applyAlignment="1">
      <alignment horizontal="center" vertical="center"/>
    </xf>
    <xf numFmtId="181" fontId="4" fillId="0" borderId="4" xfId="1" applyFont="1" applyFill="1" applyBorder="1" applyAlignment="1">
      <alignment horizontal="center" vertical="center"/>
    </xf>
    <xf numFmtId="181" fontId="22" fillId="3" borderId="4" xfId="1" applyFont="1" applyFill="1" applyBorder="1" applyAlignment="1">
      <alignment horizontal="center" vertical="center"/>
    </xf>
    <xf numFmtId="181" fontId="8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181" fontId="8" fillId="0" borderId="0" xfId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right" wrapText="1"/>
    </xf>
    <xf numFmtId="0" fontId="26" fillId="0" borderId="0" xfId="18" applyFont="1" applyFill="1" applyBorder="1" applyAlignment="1">
      <alignment horizontal="right" vertical="center"/>
    </xf>
    <xf numFmtId="0" fontId="30" fillId="0" borderId="0" xfId="0" applyFont="1" applyBorder="1"/>
    <xf numFmtId="181" fontId="24" fillId="0" borderId="0" xfId="1" applyFont="1" applyFill="1" applyBorder="1"/>
    <xf numFmtId="9" fontId="26" fillId="3" borderId="0" xfId="4" applyFont="1" applyFill="1" applyBorder="1" applyAlignment="1">
      <alignment horizontal="right" vertical="center"/>
    </xf>
    <xf numFmtId="9" fontId="26" fillId="0" borderId="0" xfId="4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left" vertical="center"/>
    </xf>
    <xf numFmtId="0" fontId="8" fillId="0" borderId="0" xfId="0" applyFont="1"/>
    <xf numFmtId="0" fontId="30" fillId="0" borderId="0" xfId="0" applyFont="1"/>
    <xf numFmtId="0" fontId="27" fillId="3" borderId="0" xfId="0" applyFont="1" applyFill="1" applyBorder="1" applyAlignment="1">
      <alignment horizontal="center"/>
    </xf>
    <xf numFmtId="0" fontId="0" fillId="6" borderId="0" xfId="0" applyFill="1"/>
    <xf numFmtId="0" fontId="31" fillId="2" borderId="0" xfId="0" applyFont="1" applyFill="1" applyAlignment="1">
      <alignment horizontal="center"/>
    </xf>
    <xf numFmtId="0" fontId="0" fillId="3" borderId="0" xfId="0" applyFill="1" applyAlignment="1"/>
    <xf numFmtId="0" fontId="32" fillId="3" borderId="0" xfId="0" applyFont="1" applyFill="1" applyAlignment="1"/>
    <xf numFmtId="0" fontId="32" fillId="3" borderId="0" xfId="0" applyFont="1" applyFill="1" applyAlignment="1">
      <alignment horizontal="center"/>
    </xf>
    <xf numFmtId="0" fontId="0" fillId="2" borderId="0" xfId="0" applyFill="1" applyAlignment="1"/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15" borderId="0" xfId="0" applyFont="1" applyFill="1" applyAlignment="1">
      <alignment vertical="center"/>
    </xf>
    <xf numFmtId="0" fontId="35" fillId="1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7" fillId="16" borderId="34" xfId="52" applyFont="1" applyFill="1" applyBorder="1" applyAlignment="1">
      <alignment horizontal="center"/>
    </xf>
    <xf numFmtId="0" fontId="37" fillId="0" borderId="35" xfId="52" applyFont="1" applyFill="1" applyBorder="1" applyAlignment="1"/>
    <xf numFmtId="0" fontId="38" fillId="16" borderId="34" xfId="52" applyFont="1" applyFill="1" applyBorder="1" applyAlignment="1">
      <alignment horizontal="center"/>
    </xf>
    <xf numFmtId="0" fontId="38" fillId="0" borderId="35" xfId="52" applyFont="1" applyFill="1" applyBorder="1" applyAlignment="1"/>
    <xf numFmtId="0" fontId="38" fillId="15" borderId="35" xfId="52" applyFont="1" applyFill="1" applyBorder="1" applyAlignment="1"/>
    <xf numFmtId="0" fontId="37" fillId="0" borderId="35" xfId="52" applyFont="1" applyFill="1" applyBorder="1" applyAlignment="1">
      <alignment wrapText="1"/>
    </xf>
    <xf numFmtId="0" fontId="37" fillId="0" borderId="35" xfId="52" applyFont="1" applyFill="1" applyBorder="1" applyAlignment="1">
      <alignment horizontal="right" wrapText="1"/>
    </xf>
    <xf numFmtId="0" fontId="39" fillId="0" borderId="0" xfId="52" applyFont="1" applyAlignment="1">
      <alignment horizontal="center"/>
    </xf>
    <xf numFmtId="191" fontId="37" fillId="0" borderId="35" xfId="52" applyNumberFormat="1" applyFont="1" applyFill="1" applyBorder="1" applyAlignment="1">
      <alignment horizontal="center"/>
    </xf>
    <xf numFmtId="58" fontId="37" fillId="0" borderId="35" xfId="52" applyNumberFormat="1" applyFont="1" applyFill="1" applyBorder="1" applyAlignment="1">
      <alignment horizontal="right" wrapText="1"/>
    </xf>
    <xf numFmtId="0" fontId="40" fillId="17" borderId="0" xfId="0" applyFont="1" applyFill="1"/>
    <xf numFmtId="0" fontId="40" fillId="0" borderId="0" xfId="0" applyFont="1" applyFill="1"/>
    <xf numFmtId="0" fontId="40" fillId="0" borderId="0" xfId="0" applyFont="1"/>
    <xf numFmtId="0" fontId="41" fillId="18" borderId="0" xfId="0" applyFont="1" applyFill="1" applyAlignment="1">
      <alignment horizontal="center"/>
    </xf>
    <xf numFmtId="0" fontId="41" fillId="0" borderId="0" xfId="0" applyFont="1" applyFill="1" applyAlignment="1"/>
    <xf numFmtId="0" fontId="42" fillId="3" borderId="0" xfId="0" applyFont="1" applyFill="1" applyAlignment="1"/>
    <xf numFmtId="0" fontId="42" fillId="3" borderId="36" xfId="0" applyFont="1" applyFill="1" applyBorder="1" applyAlignment="1"/>
    <xf numFmtId="0" fontId="41" fillId="0" borderId="36" xfId="0" applyFont="1" applyFill="1" applyBorder="1" applyAlignment="1"/>
    <xf numFmtId="0" fontId="42" fillId="0" borderId="0" xfId="18" applyFont="1" applyFill="1" applyBorder="1" applyAlignment="1">
      <alignment horizontal="left"/>
    </xf>
    <xf numFmtId="0" fontId="42" fillId="0" borderId="36" xfId="18" applyFont="1" applyFill="1" applyBorder="1" applyAlignment="1">
      <alignment horizontal="left"/>
    </xf>
    <xf numFmtId="0" fontId="42" fillId="0" borderId="36" xfId="18" applyFont="1" applyFill="1" applyBorder="1" applyAlignment="1">
      <alignment horizontal="center" vertical="center" wrapText="1"/>
    </xf>
    <xf numFmtId="0" fontId="42" fillId="0" borderId="36" xfId="18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3" fillId="0" borderId="39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5" fillId="0" borderId="36" xfId="0" applyFont="1" applyFill="1" applyBorder="1" applyAlignment="1"/>
    <xf numFmtId="0" fontId="42" fillId="0" borderId="40" xfId="18" applyFont="1" applyFill="1" applyBorder="1" applyAlignment="1">
      <alignment horizontal="left"/>
    </xf>
    <xf numFmtId="0" fontId="42" fillId="0" borderId="40" xfId="18" applyFont="1" applyFill="1" applyBorder="1" applyAlignment="1">
      <alignment horizontal="center" vertical="center" wrapText="1"/>
    </xf>
    <xf numFmtId="0" fontId="42" fillId="0" borderId="40" xfId="18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/>
    <xf numFmtId="0" fontId="11" fillId="0" borderId="36" xfId="0" applyFont="1" applyBorder="1" applyAlignment="1">
      <alignment horizontal="center" vertical="center"/>
    </xf>
    <xf numFmtId="0" fontId="41" fillId="0" borderId="0" xfId="0" applyFont="1" applyFill="1" applyBorder="1" applyAlignment="1"/>
    <xf numFmtId="0" fontId="11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42" fillId="0" borderId="36" xfId="0" applyFont="1" applyFill="1" applyBorder="1" applyAlignment="1">
      <alignment horizontal="left" vertical="center"/>
    </xf>
    <xf numFmtId="0" fontId="44" fillId="0" borderId="36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25" fillId="0" borderId="40" xfId="0" applyFont="1" applyFill="1" applyBorder="1" applyAlignment="1"/>
    <xf numFmtId="0" fontId="11" fillId="0" borderId="40" xfId="0" applyFont="1" applyFill="1" applyBorder="1" applyAlignment="1"/>
    <xf numFmtId="0" fontId="11" fillId="0" borderId="4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/>
    <xf numFmtId="0" fontId="25" fillId="0" borderId="41" xfId="0" applyFont="1" applyFill="1" applyBorder="1" applyAlignment="1">
      <alignment horizontal="left" vertical="center"/>
    </xf>
    <xf numFmtId="0" fontId="11" fillId="0" borderId="41" xfId="0" applyFont="1" applyFill="1" applyBorder="1" applyAlignment="1"/>
    <xf numFmtId="0" fontId="11" fillId="0" borderId="41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left"/>
    </xf>
    <xf numFmtId="0" fontId="44" fillId="0" borderId="40" xfId="0" applyFont="1" applyFill="1" applyBorder="1" applyAlignment="1"/>
    <xf numFmtId="0" fontId="42" fillId="0" borderId="36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Border="1"/>
    <xf numFmtId="0" fontId="2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left" vertical="center"/>
    </xf>
    <xf numFmtId="0" fontId="44" fillId="0" borderId="41" xfId="0" applyFont="1" applyFill="1" applyBorder="1" applyAlignment="1"/>
    <xf numFmtId="0" fontId="42" fillId="0" borderId="0" xfId="18" applyFont="1" applyFill="1" applyBorder="1" applyAlignment="1">
      <alignment horizontal="center" vertical="center"/>
    </xf>
    <xf numFmtId="0" fontId="42" fillId="0" borderId="0" xfId="18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0" fontId="40" fillId="0" borderId="0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0" fillId="0" borderId="36" xfId="0" applyFont="1" applyBorder="1"/>
    <xf numFmtId="0" fontId="43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42" fillId="0" borderId="0" xfId="0" applyFont="1"/>
    <xf numFmtId="0" fontId="43" fillId="0" borderId="0" xfId="0" applyFont="1" applyBorder="1"/>
    <xf numFmtId="0" fontId="43" fillId="0" borderId="36" xfId="0" applyFont="1" applyBorder="1"/>
    <xf numFmtId="0" fontId="2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/>
    <xf numFmtId="0" fontId="25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wrapText="1"/>
    </xf>
    <xf numFmtId="0" fontId="40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43" fillId="0" borderId="40" xfId="0" applyFont="1" applyBorder="1"/>
    <xf numFmtId="0" fontId="40" fillId="0" borderId="40" xfId="0" applyFont="1" applyBorder="1"/>
    <xf numFmtId="0" fontId="40" fillId="0" borderId="42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43" xfId="18" applyFont="1" applyFill="1" applyBorder="1" applyAlignment="1">
      <alignment horizontal="center" vertical="center"/>
    </xf>
    <xf numFmtId="0" fontId="44" fillId="0" borderId="0" xfId="18" applyFont="1" applyFill="1" applyBorder="1" applyAlignment="1">
      <alignment horizontal="center" vertical="center"/>
    </xf>
    <xf numFmtId="0" fontId="44" fillId="0" borderId="38" xfId="18" applyFont="1" applyFill="1" applyBorder="1" applyAlignment="1">
      <alignment horizontal="center" vertical="center"/>
    </xf>
    <xf numFmtId="0" fontId="42" fillId="0" borderId="0" xfId="18" applyFont="1" applyFill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0" fillId="0" borderId="4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4" fillId="0" borderId="36" xfId="0" applyFont="1" applyBorder="1"/>
    <xf numFmtId="0" fontId="42" fillId="0" borderId="0" xfId="18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0" fontId="40" fillId="0" borderId="0" xfId="0" applyNumberFormat="1" applyFont="1" applyBorder="1" applyAlignment="1">
      <alignment horizontal="center"/>
    </xf>
  </cellXfs>
  <cellStyles count="55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Normal_Plan1" xfId="18"/>
    <cellStyle name="Texto Explicativo" xfId="19" builtinId="53"/>
    <cellStyle name="Ênfase 3" xfId="20" builtinId="37"/>
    <cellStyle name="Título 1" xfId="21" builtinId="16"/>
    <cellStyle name="Ênfase 4" xfId="22" builtinId="41"/>
    <cellStyle name="Título 2" xfId="23" builtinId="17"/>
    <cellStyle name="Ênfase 5" xfId="24" builtinId="45"/>
    <cellStyle name="Título 3" xfId="25" builtinId="18"/>
    <cellStyle name="Ênfase 6" xfId="26" builtinId="49"/>
    <cellStyle name="Título 4" xfId="27" builtinId="19"/>
    <cellStyle name="Entrada" xfId="28" builtinId="20"/>
    <cellStyle name="Saída" xfId="29" builtinId="21"/>
    <cellStyle name="Cálculo" xfId="30" builtinId="22"/>
    <cellStyle name="Total" xfId="31" builtinId="25"/>
    <cellStyle name="40% - Ênfase 1" xfId="32" builtinId="31"/>
    <cellStyle name="Bom" xfId="33" builtinId="26"/>
    <cellStyle name="Ruim" xfId="34" builtinId="27"/>
    <cellStyle name="Neutro" xfId="35" builtinId="28"/>
    <cellStyle name="Moeda 2" xfId="36"/>
    <cellStyle name="20% - Ênfase 5" xfId="37" builtinId="46"/>
    <cellStyle name="Ênfase 1" xfId="38" builtinId="29"/>
    <cellStyle name="20% - Ênfase 1" xfId="39" builtinId="30"/>
    <cellStyle name="60% - Ênfase 1" xfId="40" builtinId="32"/>
    <cellStyle name="20% - Ênfase 6" xfId="41" builtinId="50"/>
    <cellStyle name="Ênfase 2" xfId="42" builtinId="33"/>
    <cellStyle name="20% - Ênfase 2" xfId="43" builtinId="34"/>
    <cellStyle name="60% - Ênfase 2" xfId="44" builtinId="36"/>
    <cellStyle name="40% - Ênfase 3" xfId="45" builtinId="39"/>
    <cellStyle name="60% - Ênfase 3" xfId="46" builtinId="40"/>
    <cellStyle name="20% - Ênfase 4" xfId="47" builtinId="42"/>
    <cellStyle name="60% - Ênfase 4" xfId="48" builtinId="44"/>
    <cellStyle name="40% - Ênfase 5" xfId="49" builtinId="47"/>
    <cellStyle name="60% - Ênfase 5" xfId="50" builtinId="48"/>
    <cellStyle name="60% - Ênfase 6" xfId="51" builtinId="52"/>
    <cellStyle name="Normal_Plan2" xfId="52"/>
    <cellStyle name="Vírgula 2" xfId="53"/>
    <cellStyle name="Excel_BuiltIn_Incorreto 2" xfId="54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285000"/>
      <color rgb="00336600"/>
      <color rgb="00FFFF99"/>
      <color rgb="00FFCC66"/>
      <color rgb="00003300"/>
      <color rgb="00FFFFFF"/>
      <color rgb="00CCCC00"/>
      <color rgb="0000B050"/>
      <color rgb="0062FC24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'1_Compras'!$O$14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'1_Compras'!$D$15:$D$22</c:f>
              <c:strCache>
                <c:ptCount val="8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  <c:pt idx="6">
                  <c:v>Compras Compart.</c:v>
                </c:pt>
                <c:pt idx="7">
                  <c:v>RDC</c:v>
                </c:pt>
              </c:strCache>
            </c:strRef>
          </c:cat>
          <c:val>
            <c:numRef>
              <c:f>'1_Compras'!$O$15:$O$22</c:f>
              <c:numCache>
                <c:formatCode>General</c:formatCode>
                <c:ptCount val="8"/>
                <c:pt idx="0">
                  <c:v>675</c:v>
                </c:pt>
                <c:pt idx="1">
                  <c:v>28</c:v>
                </c:pt>
                <c:pt idx="2">
                  <c:v>39</c:v>
                </c:pt>
                <c:pt idx="3">
                  <c:v>11</c:v>
                </c:pt>
                <c:pt idx="4">
                  <c:v>605</c:v>
                </c:pt>
                <c:pt idx="5">
                  <c:v>370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6545792"/>
        <c:axId val="136544256"/>
      </c:barChart>
      <c:catAx>
        <c:axId val="13654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36544256"/>
        <c:crosses val="autoZero"/>
        <c:auto val="1"/>
        <c:lblAlgn val="ctr"/>
        <c:lblOffset val="100"/>
        <c:noMultiLvlLbl val="0"/>
      </c:catAx>
      <c:valAx>
        <c:axId val="13654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3654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48025209207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'1_Compras'!$Q$15:$Q$22</c:f>
              <c:strCache>
                <c:ptCount val="8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  <c:pt idx="6">
                  <c:v>Compras Compart.</c:v>
                </c:pt>
                <c:pt idx="7">
                  <c:v>RDC</c:v>
                </c:pt>
              </c:strCache>
            </c:strRef>
          </c:cat>
          <c:val>
            <c:numRef>
              <c:f>'1_Compras'!$AA$15:$AA$22</c:f>
              <c:numCache>
                <c:formatCode>0.00%</c:formatCode>
                <c:ptCount val="8"/>
                <c:pt idx="0">
                  <c:v>0.525252525252525</c:v>
                </c:pt>
                <c:pt idx="1">
                  <c:v>0</c:v>
                </c:pt>
                <c:pt idx="2">
                  <c:v>0.0101010101010101</c:v>
                </c:pt>
                <c:pt idx="3">
                  <c:v>0</c:v>
                </c:pt>
                <c:pt idx="4">
                  <c:v>0.111111111111111</c:v>
                </c:pt>
                <c:pt idx="5">
                  <c:v>0.292929292929293</c:v>
                </c:pt>
                <c:pt idx="6">
                  <c:v>0.0505050505050505</c:v>
                </c:pt>
                <c:pt idx="7">
                  <c:v>0.0101010101010101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90178688"/>
        <c:axId val="83819904"/>
      </c:barChart>
      <c:catAx>
        <c:axId val="9017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819904"/>
        <c:crosses val="autoZero"/>
        <c:auto val="1"/>
        <c:lblAlgn val="ctr"/>
        <c:lblOffset val="100"/>
        <c:noMultiLvlLbl val="0"/>
      </c:catAx>
      <c:valAx>
        <c:axId val="83819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01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"/>
          <c:h val="0.873181656313073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'1_Compras'!$D$82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FFFFFF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'1_Compras'!$E$81:$N$81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'1_Compras'!$E$82:$N$82</c:f>
              <c:numCache>
                <c:formatCode>_-* #,##0.00_-;\-* #,##0.00_-;_-* "-"??_-;_-@_-</c:formatCode>
                <c:ptCount val="10"/>
                <c:pt idx="0">
                  <c:v>12290046.49</c:v>
                </c:pt>
                <c:pt idx="1">
                  <c:v>8038628.35</c:v>
                </c:pt>
                <c:pt idx="2">
                  <c:v>21617772.77</c:v>
                </c:pt>
                <c:pt idx="3">
                  <c:v>22290743.84</c:v>
                </c:pt>
                <c:pt idx="4">
                  <c:v>17235730.89</c:v>
                </c:pt>
                <c:pt idx="5">
                  <c:v>5575663.95</c:v>
                </c:pt>
                <c:pt idx="6">
                  <c:v>4065630.36</c:v>
                </c:pt>
                <c:pt idx="7">
                  <c:v>10147924.28</c:v>
                </c:pt>
                <c:pt idx="8">
                  <c:v>10375031.07</c:v>
                </c:pt>
                <c:pt idx="9">
                  <c:v>14403618.18</c:v>
                </c:pt>
              </c:numCache>
            </c:numRef>
          </c:val>
        </c:ser>
        <c:ser>
          <c:idx val="6"/>
          <c:order val="1"/>
          <c:tx>
            <c:strRef>
              <c:f>'1_Compras'!$D$83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'1_Compras'!$E$81:$N$81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'1_Compras'!$E$83:$N$83</c:f>
              <c:numCache>
                <c:formatCode>_-* #,##0.00_-;\-* #,##0.00_-;_-* "-"??_-;_-@_-</c:formatCode>
                <c:ptCount val="10"/>
                <c:pt idx="0">
                  <c:v>16730134.13</c:v>
                </c:pt>
                <c:pt idx="1">
                  <c:v>14429948.85</c:v>
                </c:pt>
                <c:pt idx="2">
                  <c:v>18893818.43</c:v>
                </c:pt>
                <c:pt idx="3">
                  <c:v>34808192.54</c:v>
                </c:pt>
                <c:pt idx="4">
                  <c:v>8432125.7</c:v>
                </c:pt>
                <c:pt idx="5">
                  <c:v>26311457.64</c:v>
                </c:pt>
                <c:pt idx="6">
                  <c:v>9166088.54</c:v>
                </c:pt>
                <c:pt idx="7">
                  <c:v>18398044.33</c:v>
                </c:pt>
                <c:pt idx="8">
                  <c:v>13484717.59</c:v>
                </c:pt>
                <c:pt idx="9">
                  <c:v>22233243.05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870144"/>
        <c:axId val="94876032"/>
      </c:barChart>
      <c:catAx>
        <c:axId val="9487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870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11302237952049"/>
          <c:y val="0.24430578087287"/>
          <c:w val="0.188697762047951"/>
          <c:h val="0.4661623076009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"/>
          <c:h val="0.873181656313074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'1_Compras'!$D$82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FFFFFF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'1_Compras'!$E$81:$N$81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'1_Compras'!$R$82:$AA$82</c:f>
              <c:numCache>
                <c:formatCode>0.00%</c:formatCode>
                <c:ptCount val="10"/>
                <c:pt idx="0">
                  <c:v>0.423499999911441</c:v>
                </c:pt>
                <c:pt idx="1">
                  <c:v>0.357772024389689</c:v>
                </c:pt>
                <c:pt idx="2">
                  <c:v>0.533619443958054</c:v>
                </c:pt>
                <c:pt idx="3">
                  <c:v>0.390388074685884</c:v>
                </c:pt>
                <c:pt idx="4">
                  <c:v>0.671490851975342</c:v>
                </c:pt>
                <c:pt idx="5">
                  <c:v>0.174856295331108</c:v>
                </c:pt>
                <c:pt idx="6">
                  <c:v>0.307263960996028</c:v>
                </c:pt>
                <c:pt idx="7">
                  <c:v>0.35549413013945</c:v>
                </c:pt>
                <c:pt idx="8">
                  <c:v>0.434834046990334</c:v>
                </c:pt>
                <c:pt idx="9">
                  <c:v>0.393145528749762</c:v>
                </c:pt>
              </c:numCache>
            </c:numRef>
          </c:val>
        </c:ser>
        <c:ser>
          <c:idx val="6"/>
          <c:order val="1"/>
          <c:tx>
            <c:strRef>
              <c:f>'1_Compras'!$D$83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'1_Compras'!$E$81:$N$81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'1_Compras'!$R$83:$AA$83</c:f>
              <c:numCache>
                <c:formatCode>0.00%</c:formatCode>
                <c:ptCount val="10"/>
                <c:pt idx="0">
                  <c:v>0.576500000088559</c:v>
                </c:pt>
                <c:pt idx="1">
                  <c:v>0.642227975610311</c:v>
                </c:pt>
                <c:pt idx="2">
                  <c:v>0.466380556041946</c:v>
                </c:pt>
                <c:pt idx="3">
                  <c:v>0.609611925314116</c:v>
                </c:pt>
                <c:pt idx="4">
                  <c:v>0.328509148024658</c:v>
                </c:pt>
                <c:pt idx="5">
                  <c:v>0.825143704668892</c:v>
                </c:pt>
                <c:pt idx="6">
                  <c:v>0.692736039003973</c:v>
                </c:pt>
                <c:pt idx="7">
                  <c:v>0.64450586986055</c:v>
                </c:pt>
                <c:pt idx="8">
                  <c:v>0.565165953009666</c:v>
                </c:pt>
                <c:pt idx="9">
                  <c:v>0.606854471250238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894336"/>
        <c:axId val="94908416"/>
      </c:barChart>
      <c:catAx>
        <c:axId val="9489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908416"/>
        <c:crosses val="autoZero"/>
        <c:auto val="1"/>
        <c:lblAlgn val="ctr"/>
        <c:lblOffset val="100"/>
        <c:noMultiLvlLbl val="0"/>
      </c:catAx>
      <c:valAx>
        <c:axId val="949084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894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11302237952049"/>
          <c:y val="0.24430578087287"/>
          <c:w val="0.188697762047951"/>
          <c:h val="0.4661623076009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"/>
          <c:h val="0.873181656313074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'1_Compras'!$D$90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FFFFFF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'1_Compras'!$E$89:$N$89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'1_Compras'!$E$90:$N$90</c:f>
              <c:numCache>
                <c:formatCode>_-* #,##0.00_-;\-* #,##0.00_-;_-* "-"??_-;_-@_-</c:formatCode>
                <c:ptCount val="10"/>
                <c:pt idx="0">
                  <c:v>22882412.42</c:v>
                </c:pt>
                <c:pt idx="1">
                  <c:v>14128257.23</c:v>
                </c:pt>
                <c:pt idx="2">
                  <c:v>19326939.22</c:v>
                </c:pt>
                <c:pt idx="3">
                  <c:v>33905532.82</c:v>
                </c:pt>
                <c:pt idx="4">
                  <c:v>8249262.07</c:v>
                </c:pt>
                <c:pt idx="5">
                  <c:v>26155135.86</c:v>
                </c:pt>
                <c:pt idx="6">
                  <c:v>8261885.32</c:v>
                </c:pt>
                <c:pt idx="7">
                  <c:v>20825812.28</c:v>
                </c:pt>
                <c:pt idx="8">
                  <c:v>12039433.42</c:v>
                </c:pt>
                <c:pt idx="9">
                  <c:v>20027806.2</c:v>
                </c:pt>
              </c:numCache>
            </c:numRef>
          </c:val>
        </c:ser>
        <c:ser>
          <c:idx val="0"/>
          <c:order val="1"/>
          <c:tx>
            <c:strRef>
              <c:f>'1_Compras'!$D$91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'1_Compras'!$E$89:$N$89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'1_Compras'!$E$91:$N$91</c:f>
              <c:numCache>
                <c:formatCode>_-* #,##0.00_-;\-* #,##0.00_-;_-* "-"??_-;_-@_-</c:formatCode>
                <c:ptCount val="10"/>
                <c:pt idx="0">
                  <c:v>6137768.2</c:v>
                </c:pt>
                <c:pt idx="1">
                  <c:v>8340319.97</c:v>
                </c:pt>
                <c:pt idx="2">
                  <c:v>21184651.98</c:v>
                </c:pt>
                <c:pt idx="3">
                  <c:v>23193403.26</c:v>
                </c:pt>
                <c:pt idx="4">
                  <c:v>17418594.52</c:v>
                </c:pt>
                <c:pt idx="5">
                  <c:v>5731985.73</c:v>
                </c:pt>
                <c:pt idx="6">
                  <c:v>4969833.58</c:v>
                </c:pt>
                <c:pt idx="7">
                  <c:v>7720156.33</c:v>
                </c:pt>
                <c:pt idx="8">
                  <c:v>11820315.24</c:v>
                </c:pt>
                <c:pt idx="9">
                  <c:v>16609055.03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926720"/>
        <c:axId val="94928256"/>
      </c:barChart>
      <c:catAx>
        <c:axId val="9492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928256"/>
        <c:crosses val="autoZero"/>
        <c:auto val="1"/>
        <c:lblAlgn val="ctr"/>
        <c:lblOffset val="100"/>
        <c:noMultiLvlLbl val="0"/>
      </c:catAx>
      <c:valAx>
        <c:axId val="949282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926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11302237952049"/>
          <c:y val="0.24430578087287"/>
          <c:w val="0.0837793516186699"/>
          <c:h val="0.181737822973133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1"/>
          <c:h val="0.873181656313074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'1_Compras'!$Q$90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FFFFFF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'1_Compras'!$E$81:$N$81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'1_Compras'!$R$90:$AA$90</c:f>
              <c:numCache>
                <c:formatCode>0.00%</c:formatCode>
                <c:ptCount val="10"/>
                <c:pt idx="0">
                  <c:v>0.788500000038938</c:v>
                </c:pt>
                <c:pt idx="1">
                  <c:v>0.628800707060347</c:v>
                </c:pt>
                <c:pt idx="2">
                  <c:v>0.47707183666486</c:v>
                </c:pt>
                <c:pt idx="3">
                  <c:v>0.59380322943942</c:v>
                </c:pt>
                <c:pt idx="4">
                  <c:v>0.321384921295448</c:v>
                </c:pt>
                <c:pt idx="5">
                  <c:v>0.820241356253442</c:v>
                </c:pt>
                <c:pt idx="6">
                  <c:v>0.624400002935371</c:v>
                </c:pt>
                <c:pt idx="7">
                  <c:v>0.729553533969223</c:v>
                </c:pt>
                <c:pt idx="8">
                  <c:v>0.504591795645512</c:v>
                </c:pt>
                <c:pt idx="9">
                  <c:v>0.54665726068259</c:v>
                </c:pt>
              </c:numCache>
            </c:numRef>
          </c:val>
        </c:ser>
        <c:ser>
          <c:idx val="6"/>
          <c:order val="1"/>
          <c:tx>
            <c:strRef>
              <c:f>'1_Compras'!$Q$91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'1_Compras'!$E$81:$N$81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'1_Compras'!$R$91:$AA$91</c:f>
              <c:numCache>
                <c:formatCode>0.00%</c:formatCode>
                <c:ptCount val="10"/>
                <c:pt idx="0">
                  <c:v>0.211499999961062</c:v>
                </c:pt>
                <c:pt idx="1">
                  <c:v>0.371199292939653</c:v>
                </c:pt>
                <c:pt idx="2">
                  <c:v>0.522928163335139</c:v>
                </c:pt>
                <c:pt idx="3">
                  <c:v>0.406196765306541</c:v>
                </c:pt>
                <c:pt idx="4">
                  <c:v>0.678615078704552</c:v>
                </c:pt>
                <c:pt idx="5">
                  <c:v>0.179758643746558</c:v>
                </c:pt>
                <c:pt idx="6">
                  <c:v>0.375599997064629</c:v>
                </c:pt>
                <c:pt idx="7">
                  <c:v>0.270446466030777</c:v>
                </c:pt>
                <c:pt idx="8">
                  <c:v>0.495408204354488</c:v>
                </c:pt>
                <c:pt idx="9">
                  <c:v>0.45334273931741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963200"/>
        <c:axId val="94964736"/>
      </c:barChart>
      <c:catAx>
        <c:axId val="949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964736"/>
        <c:crosses val="autoZero"/>
        <c:auto val="1"/>
        <c:lblAlgn val="ctr"/>
        <c:lblOffset val="100"/>
        <c:noMultiLvlLbl val="0"/>
      </c:catAx>
      <c:valAx>
        <c:axId val="949647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4963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11302237952049"/>
          <c:y val="0.244305780872871"/>
          <c:w val="0.188697762047951"/>
          <c:h val="0.4661623076009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1"/>
          <c:order val="0"/>
          <c:tx>
            <c:strRef>
              <c:f>'1_Compras'!$D$35:$G$35</c:f>
              <c:strCache>
                <c:ptCount val="1"/>
                <c:pt idx="0">
                  <c:v>Total ... ... ...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'1_Compras'!$H$28:$L$28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'1_Compras'!$H$35:$L$35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'1_Compras'!$D$48:$G$48</c:f>
              <c:strCache>
                <c:ptCount val="1"/>
                <c:pt idx="0">
                  <c:v>Total ... ... ...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'1_Compras'!$H$41:$L$41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'1_Compras'!$H$48:$L$48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'1_Compras'!$D$41:$G$41</c15:sqref>
                        </c15:formulaRef>
                      </c:ext>
                    </c:extLst>
                    <c:strCache>
                      <c:ptCount val="1"/>
                      <c:pt idx="0">
                        <c:v>Modalidade 2011 2012 2013</c:v>
                      </c:pt>
                    </c:strCache>
                  </c:strRef>
                </c:tx>
                <c:spPr>
                  <a:ln w="47625" cap="rnd" cmpd="sng" algn="ctr">
                    <a:solidFill>
                      <a:schemeClr val="accent2"/>
                    </a:solidFill>
                    <a:prstDash val="solid"/>
                    <a:round/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dk1"/>
                          </a:solidFill>
                          <a:latin typeface="Arial" panose="020B0604020202020204" pitchFamily="7" charset="0"/>
                          <a:ea typeface="Arial" panose="020B0604020202020204" pitchFamily="7" charset="0"/>
                          <a:cs typeface="Arial" panose="020B0604020202020204" pitchFamily="7" charset="0"/>
                          <a:sym typeface="Arial" panose="020B0604020202020204" pitchFamily="7" charset="0"/>
                        </a:defRPr>
                      </a:pPr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'1_Compras'!$H$41:$L$41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'1_Compras'!$H$41:$L$41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'1_Compras'!$D$61:$G$61</c:f>
              <c:strCache>
                <c:ptCount val="1"/>
                <c:pt idx="0">
                  <c:v>Total ... ... ...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'1_Compras'!$H$54:$N$54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'1_Compras'!$H$61:$N$61</c:f>
              <c:numCache>
                <c:formatCode>General</c:formatCode>
                <c:ptCount val="7"/>
                <c:pt idx="0">
                  <c:v>111</c:v>
                </c:pt>
                <c:pt idx="1">
                  <c:v>49</c:v>
                </c:pt>
                <c:pt idx="2">
                  <c:v>73</c:v>
                </c:pt>
                <c:pt idx="3">
                  <c:v>67</c:v>
                </c:pt>
                <c:pt idx="4">
                  <c:v>108</c:v>
                </c:pt>
                <c:pt idx="5">
                  <c:v>76</c:v>
                </c:pt>
                <c:pt idx="6">
                  <c:v>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'1_Compras'!$D$54:$G$54</c15:sqref>
                        </c15:formulaRef>
                      </c:ext>
                    </c:extLst>
                    <c:strCache>
                      <c:ptCount val="1"/>
                      <c:pt idx="0">
                        <c:v>Modalidade 2011 2012 2013</c:v>
                      </c:pt>
                    </c:strCache>
                  </c:strRef>
                </c:tx>
                <c:spPr>
                  <a:ln w="47625" cap="rnd" cmpd="sng" algn="ctr">
                    <a:solidFill>
                      <a:schemeClr val="accent2"/>
                    </a:solidFill>
                    <a:prstDash val="solid"/>
                    <a:round/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dk1"/>
                          </a:solidFill>
                          <a:latin typeface="Arial" panose="020B0604020202020204" pitchFamily="7" charset="0"/>
                          <a:ea typeface="Arial" panose="020B0604020202020204" pitchFamily="7" charset="0"/>
                          <a:cs typeface="Arial" panose="020B0604020202020204" pitchFamily="7" charset="0"/>
                          <a:sym typeface="Arial" panose="020B0604020202020204" pitchFamily="7" charset="0"/>
                        </a:defRPr>
                      </a:pPr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'1_Compras'!$H$54:$N$54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'1_Compras'!$H$54:$M$54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625014109945"/>
          <c:y val="0.0589371980676328"/>
          <c:w val="0.918952477706287"/>
          <c:h val="0.828743961352657"/>
        </c:manualLayout>
      </c:layout>
      <c:lineChart>
        <c:grouping val="standard"/>
        <c:varyColors val="0"/>
        <c:ser>
          <c:idx val="0"/>
          <c:order val="0"/>
          <c:tx>
            <c:strRef>
              <c:f>'2_Contratos'!$D$16</c:f>
              <c:strCache>
                <c:ptCount val="1"/>
                <c:pt idx="0">
                  <c:v>Contratos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'2_Contratos'!$E$15:$N$15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'2_Contratos'!$E$16:$N$16</c:f>
              <c:numCache>
                <c:formatCode>General</c:formatCode>
                <c:ptCount val="10"/>
                <c:pt idx="0">
                  <c:v>46</c:v>
                </c:pt>
                <c:pt idx="1">
                  <c:v>30</c:v>
                </c:pt>
                <c:pt idx="2">
                  <c:v>42</c:v>
                </c:pt>
                <c:pt idx="3">
                  <c:v>51</c:v>
                </c:pt>
                <c:pt idx="4">
                  <c:v>44</c:v>
                </c:pt>
                <c:pt idx="5">
                  <c:v>30</c:v>
                </c:pt>
                <c:pt idx="6">
                  <c:v>32</c:v>
                </c:pt>
                <c:pt idx="7">
                  <c:v>56</c:v>
                </c:pt>
                <c:pt idx="8">
                  <c:v>31</c:v>
                </c:pt>
                <c:pt idx="9">
                  <c:v>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96007296"/>
        <c:axId val="96008832"/>
      </c:lineChart>
      <c:catAx>
        <c:axId val="960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6008832"/>
        <c:crosses val="autoZero"/>
        <c:auto val="1"/>
        <c:lblAlgn val="ctr"/>
        <c:lblOffset val="100"/>
        <c:noMultiLvlLbl val="0"/>
      </c:catAx>
      <c:valAx>
        <c:axId val="96008832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960072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5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'2_Contratos'!$D$17</c:f>
              <c:strCache>
                <c:ptCount val="1"/>
                <c:pt idx="0">
                  <c:v>Valor dos contratos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0573065902578797"/>
                  <c:y val="0.00948091964920597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0853282768428538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0220409962530306"/>
                  <c:y val="0.11851149561507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264491955036368"/>
                  <c:y val="0.01422137947380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264491955036368"/>
                  <c:y val="0.023702299123014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76327970024245"/>
                  <c:y val="0.0900687366674567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0440819925060613"/>
                  <c:y val="0.11851149561507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220409962530306"/>
                  <c:y val="0.042664138421426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0220409962530306"/>
                  <c:y val="0.151694714387296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'2_Contratos'!$E$15:$N$15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'2_Contratos'!$E$17:$N$17</c:f>
              <c:numCache>
                <c:formatCode>_-* #,##0.00_-;\-* #,##0.00_-;_-* "-"??_-;_-@_-</c:formatCode>
                <c:ptCount val="10"/>
                <c:pt idx="0">
                  <c:v>29242248.62</c:v>
                </c:pt>
                <c:pt idx="1">
                  <c:v>18447687.98</c:v>
                </c:pt>
                <c:pt idx="2">
                  <c:v>13931265.54</c:v>
                </c:pt>
                <c:pt idx="3">
                  <c:v>29059120.51</c:v>
                </c:pt>
                <c:pt idx="4">
                  <c:v>21069950.36</c:v>
                </c:pt>
                <c:pt idx="5">
                  <c:v>18933915.54</c:v>
                </c:pt>
                <c:pt idx="6">
                  <c:v>8844720.89</c:v>
                </c:pt>
                <c:pt idx="7">
                  <c:v>28006768.94</c:v>
                </c:pt>
                <c:pt idx="8">
                  <c:v>21295010.09</c:v>
                </c:pt>
                <c:pt idx="9">
                  <c:v>16980767.27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100859904"/>
        <c:axId val="100861440"/>
      </c:lineChart>
      <c:catAx>
        <c:axId val="100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085990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0.1161057692307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'1_Compras'!$D$68:$D$75</c:f>
              <c:strCache>
                <c:ptCount val="8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  <c:pt idx="6">
                  <c:v>Compras Compart.</c:v>
                </c:pt>
                <c:pt idx="7">
                  <c:v>RDC</c:v>
                </c:pt>
              </c:strCache>
            </c:strRef>
          </c:cat>
          <c:val>
            <c:numRef>
              <c:f>'1_Compras'!$N$68:$N$75</c:f>
              <c:numCache>
                <c:formatCode>_-* #,##0.00_-;\-* #,##0.00_-;_-* "-"??_-;_-@_-</c:formatCode>
                <c:ptCount val="8"/>
                <c:pt idx="0">
                  <c:v>16426344.92</c:v>
                </c:pt>
                <c:pt idx="1">
                  <c:v>0</c:v>
                </c:pt>
                <c:pt idx="2">
                  <c:v>6500</c:v>
                </c:pt>
                <c:pt idx="3">
                  <c:v>0</c:v>
                </c:pt>
                <c:pt idx="4">
                  <c:v>110716.7</c:v>
                </c:pt>
                <c:pt idx="5">
                  <c:v>3348679.51</c:v>
                </c:pt>
                <c:pt idx="6">
                  <c:v>2675515.19</c:v>
                </c:pt>
                <c:pt idx="7">
                  <c:v>548214.56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4849280"/>
        <c:axId val="74847744"/>
      </c:barChart>
      <c:catAx>
        <c:axId val="7484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4847744"/>
        <c:crosses val="autoZero"/>
        <c:auto val="1"/>
        <c:lblAlgn val="ctr"/>
        <c:lblOffset val="100"/>
        <c:noMultiLvlLbl val="0"/>
      </c:catAx>
      <c:valAx>
        <c:axId val="74847744"/>
        <c:scaling>
          <c:orientation val="minMax"/>
        </c:scaling>
        <c:delete val="1"/>
        <c:axPos val="b"/>
        <c:numFmt formatCode="_-* #,##0.00_-;\-* #,##0.00_-;_-* &quot;-&quot;??_-;_-@_-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484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'1_Compras'!$D$15:$D$20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'1_Compras'!$L$15:$L$20</c:f>
              <c:numCache>
                <c:formatCode>General</c:formatCode>
                <c:ptCount val="6"/>
                <c:pt idx="0">
                  <c:v>85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externalData r:id="rId1">
    <c:autoUpdate val="0"/>
  </c:externalData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98501070664"/>
          <c:y val="0.00642099385817979"/>
          <c:w val="0.773147751605996"/>
          <c:h val="0.72657733109994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010365867424412"/>
                  <c:y val="-0.1026807488384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'3_Aluguel_gráficos'!$N$16:$N$17</c:f>
              <c:strCache>
                <c:ptCount val="2"/>
                <c:pt idx="0">
                  <c:v>Prédio da EaD</c:v>
                </c:pt>
                <c:pt idx="1">
                  <c:v>Prédio da PROGESP</c:v>
                </c:pt>
              </c:strCache>
            </c:strRef>
          </c:cat>
          <c:val>
            <c:numRef>
              <c:f>'3_Aluguel_gráficos'!$O$16:$O$17</c:f>
              <c:numCache>
                <c:formatCode>_-"R$"\ * #,##0.00_-;\-"R$"\ * #,##0.00_-;_-"R$"\ * "-"??_-;_-@_-</c:formatCode>
                <c:ptCount val="2"/>
                <c:pt idx="0">
                  <c:v>86225.76</c:v>
                </c:pt>
                <c:pt idx="1">
                  <c:v>62056.95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0"/>
        <c:axId val="590342413"/>
        <c:axId val="722991695"/>
      </c:barChart>
      <c:catAx>
        <c:axId val="590342413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22991695"/>
        <c:crosses val="autoZero"/>
        <c:auto val="1"/>
        <c:lblAlgn val="ctr"/>
        <c:lblOffset val="100"/>
        <c:noMultiLvlLbl val="0"/>
      </c:catAx>
      <c:valAx>
        <c:axId val="722991695"/>
        <c:scaling>
          <c:orientation val="minMax"/>
        </c:scaling>
        <c:delete val="0"/>
        <c:axPos val="b"/>
        <c:numFmt formatCode="_-&quot;R$&quot;\ * #,##0.00_-;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9034241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857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pt-BR" sz="1000" b="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'1_Compras'!$D$15:$D$20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'1_Compras'!$L$15:$L$20</c:f>
              <c:numCache>
                <c:formatCode>General</c:formatCode>
                <c:ptCount val="6"/>
                <c:pt idx="0">
                  <c:v>85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externalData r:id="rId1">
    <c:autoUpdate val="0"/>
  </c:externalData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'8_Licitações_gráficos'!$N$17:$N$27</c:f>
              <c:strCache>
                <c:ptCount val="11"/>
                <c:pt idx="0">
                  <c:v>Concorrências</c:v>
                </c:pt>
                <c:pt idx="1">
                  <c:v>Tomadas de Preços</c:v>
                </c:pt>
                <c:pt idx="2">
                  <c:v>Adesão à Ata</c:v>
                </c:pt>
                <c:pt idx="3">
                  <c:v>Concursos</c:v>
                </c:pt>
                <c:pt idx="4">
                  <c:v>Leilões</c:v>
                </c:pt>
                <c:pt idx="5">
                  <c:v>Pregões</c:v>
                </c:pt>
                <c:pt idx="6">
                  <c:v>Dispensas</c:v>
                </c:pt>
                <c:pt idx="7">
                  <c:v>Inexigibilidade</c:v>
                </c:pt>
                <c:pt idx="8">
                  <c:v>Inaplicabilidade</c:v>
                </c:pt>
                <c:pt idx="9">
                  <c:v>Compras Compartilhadas</c:v>
                </c:pt>
                <c:pt idx="10">
                  <c:v>RDC</c:v>
                </c:pt>
              </c:strCache>
            </c:strRef>
          </c:cat>
          <c:val>
            <c:numRef>
              <c:f>'8_Licitações_gráficos'!$O$17:$O$27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60</c:v>
                </c:pt>
                <c:pt idx="6">
                  <c:v>31</c:v>
                </c:pt>
                <c:pt idx="7">
                  <c:v>12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0"/>
        <c:axId val="661220552"/>
        <c:axId val="13570815"/>
      </c:barChart>
      <c:catAx>
        <c:axId val="66122055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3570815"/>
        <c:crosses val="autoZero"/>
        <c:auto val="1"/>
        <c:lblAlgn val="ctr"/>
        <c:lblOffset val="100"/>
        <c:noMultiLvlLbl val="0"/>
      </c:catAx>
      <c:valAx>
        <c:axId val="1357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661220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857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lang="pt-BR">
          <a:solidFill>
            <a:schemeClr val="tx1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1" i="0" u="none" strike="noStrike" kern="1200" baseline="0">
                    <a:solidFill>
                      <a:srgbClr val="0033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'8_Licitações_gráficos'!$N$52:$N$62</c:f>
              <c:strCache>
                <c:ptCount val="11"/>
                <c:pt idx="0">
                  <c:v>Concorrências</c:v>
                </c:pt>
                <c:pt idx="1">
                  <c:v>Tomadas de Preços</c:v>
                </c:pt>
                <c:pt idx="2">
                  <c:v>Adesão à Ata</c:v>
                </c:pt>
                <c:pt idx="3">
                  <c:v>Concursos</c:v>
                </c:pt>
                <c:pt idx="4">
                  <c:v>Leilões</c:v>
                </c:pt>
                <c:pt idx="5">
                  <c:v>Pregões</c:v>
                </c:pt>
                <c:pt idx="6">
                  <c:v>Dispensas</c:v>
                </c:pt>
                <c:pt idx="7">
                  <c:v>Inexigibilidade</c:v>
                </c:pt>
                <c:pt idx="8">
                  <c:v>Inaplicabilidade</c:v>
                </c:pt>
                <c:pt idx="9">
                  <c:v>Compras Compartilhadas</c:v>
                </c:pt>
                <c:pt idx="10">
                  <c:v>RDC</c:v>
                </c:pt>
              </c:strCache>
            </c:strRef>
          </c:cat>
          <c:val>
            <c:numRef>
              <c:f>'8_Licitações_gráficos'!$O$52:$O$62</c:f>
              <c:numCache>
                <c:formatCode>"R$"#,##0.00;[Red]\-"R$"#,##0.00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2549214.82</c:v>
                </c:pt>
                <c:pt idx="3">
                  <c:v>6500</c:v>
                </c:pt>
                <c:pt idx="4">
                  <c:v>862600.64</c:v>
                </c:pt>
                <c:pt idx="5">
                  <c:v>17573364.06</c:v>
                </c:pt>
                <c:pt idx="6">
                  <c:v>3389978.51</c:v>
                </c:pt>
                <c:pt idx="7">
                  <c:v>118137.7</c:v>
                </c:pt>
                <c:pt idx="8">
                  <c:v>15534</c:v>
                </c:pt>
                <c:pt idx="9">
                  <c:v>2675515.19</c:v>
                </c:pt>
                <c:pt idx="10">
                  <c:v>548214.56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0"/>
        <c:axId val="487436295"/>
        <c:axId val="264117394"/>
      </c:barChart>
      <c:catAx>
        <c:axId val="487436295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rgbClr val="0033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64117394"/>
        <c:crosses val="autoZero"/>
        <c:auto val="1"/>
        <c:lblAlgn val="ctr"/>
        <c:lblOffset val="100"/>
        <c:noMultiLvlLbl val="0"/>
      </c:catAx>
      <c:valAx>
        <c:axId val="264117394"/>
        <c:scaling>
          <c:orientation val="minMax"/>
        </c:scaling>
        <c:delete val="0"/>
        <c:axPos val="b"/>
        <c:numFmt formatCode="&quot;R$&quot;#,##0.00;[Red]\-&quot;R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rgbClr val="0033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487436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rgbClr val="0033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lang="pt-BR" b="1">
          <a:solidFill>
            <a:srgbClr val="003300"/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5793069050264"/>
          <c:y val="0.0434598187789338"/>
          <c:w val="0.724739684001369"/>
          <c:h val="0.8731816563130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'1_Compras'!$Q$68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85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cap="none" spc="0" normalizeH="0" baseline="0">
                    <a:solidFill>
                      <a:schemeClr val="bg1"/>
                    </a:solidFill>
                    <a:uFill>
                      <a:solidFill>
                        <a:schemeClr val="tx1"/>
                      </a:solidFill>
                    </a:u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'1_Compras'!$R$68:$AA$68</c:f>
              <c:numCache>
                <c:formatCode>0.00%</c:formatCode>
                <c:ptCount val="10"/>
                <c:pt idx="0">
                  <c:v>0.291631942887836</c:v>
                </c:pt>
                <c:pt idx="1">
                  <c:v>0.54956395235475</c:v>
                </c:pt>
                <c:pt idx="2">
                  <c:v>0.602215186500017</c:v>
                </c:pt>
                <c:pt idx="3">
                  <c:v>0.492529070424388</c:v>
                </c:pt>
                <c:pt idx="4">
                  <c:v>0.857533972220156</c:v>
                </c:pt>
                <c:pt idx="5">
                  <c:v>0.643361007424189</c:v>
                </c:pt>
                <c:pt idx="6">
                  <c:v>0.48129273891996</c:v>
                </c:pt>
                <c:pt idx="7">
                  <c:v>0.437534113507876</c:v>
                </c:pt>
                <c:pt idx="8">
                  <c:v>0.629249280727936</c:v>
                </c:pt>
                <c:pt idx="9">
                  <c:v>0.710605883926429</c:v>
                </c:pt>
              </c:numCache>
            </c:numRef>
          </c:val>
        </c:ser>
        <c:ser>
          <c:idx val="1"/>
          <c:order val="1"/>
          <c:tx>
            <c:strRef>
              <c:f>'1_Compras'!$Q$69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3"/>
              <c:layout>
                <c:manualLayout>
                  <c:x val="-0.0145991100007807"/>
                  <c:y val="-0.001727778844307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110078850808026"/>
                  <c:y val="0.001343827990017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874385197907721"/>
                  <c:y val="-0.001919754271453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</c:dLbl>
            <c:dLbl>
              <c:idx val="9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'1_Compras'!$R$69:$AA$69</c:f>
              <c:numCache>
                <c:formatCode>0.00%</c:formatCode>
                <c:ptCount val="10"/>
                <c:pt idx="0">
                  <c:v>0.276535050769996</c:v>
                </c:pt>
                <c:pt idx="1">
                  <c:v>0.298876030304204</c:v>
                </c:pt>
                <c:pt idx="2">
                  <c:v>0.194539414192127</c:v>
                </c:pt>
                <c:pt idx="3">
                  <c:v>0.189695757533277</c:v>
                </c:pt>
                <c:pt idx="4">
                  <c:v>0.0777576453648092</c:v>
                </c:pt>
                <c:pt idx="5">
                  <c:v>0.100430708082611</c:v>
                </c:pt>
                <c:pt idx="6">
                  <c:v>0</c:v>
                </c:pt>
                <c:pt idx="7">
                  <c:v>0.298732494122223</c:v>
                </c:pt>
                <c:pt idx="8">
                  <c:v>0.244080381483967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'1_Compras'!$Q$70</c:f>
              <c:strCache>
                <c:ptCount val="1"/>
                <c:pt idx="0">
                  <c:v>Concurso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0.0222741504162975"/>
                  <c:y val="-0.01746976387022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2665155187241"/>
                  <c:y val="0.01785371472451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89710359903193"/>
                  <c:y val="0.02342100211172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960262315559372"/>
                  <c:y val="0.02322902668458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0655788898430791"/>
                  <c:y val="-0.003647533115761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45210398938247"/>
                  <c:y val="-0.0230370512574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01804569015166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138964790381763"/>
                  <c:y val="0.021501247840276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207012126269423"/>
                  <c:y val="0.02169322326742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'1_Compras'!$R$70:$AA$70</c:f>
              <c:numCache>
                <c:formatCode>0.00%</c:formatCode>
                <c:ptCount val="10"/>
                <c:pt idx="0">
                  <c:v>0</c:v>
                </c:pt>
                <c:pt idx="1">
                  <c:v>0.000200279704407812</c:v>
                </c:pt>
                <c:pt idx="2">
                  <c:v>0.00105401932472627</c:v>
                </c:pt>
                <c:pt idx="3">
                  <c:v>0.00281966723412543</c:v>
                </c:pt>
                <c:pt idx="4">
                  <c:v>0.00267844725401748</c:v>
                </c:pt>
                <c:pt idx="5">
                  <c:v>0.00170915395565499</c:v>
                </c:pt>
                <c:pt idx="6">
                  <c:v>0.00607630804490564</c:v>
                </c:pt>
                <c:pt idx="7">
                  <c:v>0.00296013777477492</c:v>
                </c:pt>
                <c:pt idx="8">
                  <c:v>0.00289888406117925</c:v>
                </c:pt>
                <c:pt idx="9">
                  <c:v>0.000281190871616118</c:v>
                </c:pt>
              </c:numCache>
            </c:numRef>
          </c:val>
        </c:ser>
        <c:ser>
          <c:idx val="3"/>
          <c:order val="3"/>
          <c:tx>
            <c:strRef>
              <c:f>'1_Compras'!$Q$71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1"/>
              <c:layout>
                <c:manualLayout>
                  <c:x val="-0.000702630962604419"/>
                  <c:y val="0.01267037819159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88484090376046"/>
                  <c:y val="-0.01766173929736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</c:dLbl>
            <c:dLbl>
              <c:idx val="4"/>
              <c:layout>
                <c:manualLayout>
                  <c:x val="-0.0124912171129674"/>
                  <c:y val="-0.02514878095603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00437192598953861"/>
                  <c:y val="0.01977346899596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</c:dLbl>
            <c:dLbl>
              <c:idx val="9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'1_Compras'!$R$71:$AA$71</c:f>
              <c:numCache>
                <c:formatCode>0.00%</c:formatCode>
                <c:ptCount val="10"/>
                <c:pt idx="0">
                  <c:v>0.116803530096954</c:v>
                </c:pt>
                <c:pt idx="1">
                  <c:v>0.073348976455409</c:v>
                </c:pt>
                <c:pt idx="2">
                  <c:v>0.023182317509282</c:v>
                </c:pt>
                <c:pt idx="3">
                  <c:v>0</c:v>
                </c:pt>
                <c:pt idx="4">
                  <c:v>0.00248760623140134</c:v>
                </c:pt>
                <c:pt idx="5">
                  <c:v>0</c:v>
                </c:pt>
                <c:pt idx="6">
                  <c:v>0</c:v>
                </c:pt>
                <c:pt idx="7">
                  <c:v>0.0693507274896425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'1_Compras'!$Q$72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1"/>
              <c:layout>
                <c:manualLayout>
                  <c:x val="-0.000702630962604419"/>
                  <c:y val="-0.01977346899596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0717692127277"/>
                  <c:y val="-0.019965444423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175657740651105"/>
                  <c:y val="-0.01267037819159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0132719181825279"/>
                  <c:y val="-0.009022845075830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0576788978697305"/>
                  <c:y val="0.02610865809176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1938480755719"/>
                  <c:y val="-0.019965444423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203412942361135"/>
                  <c:y val="-0.02092532155884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'1_Compras'!$R$72:$AA$72</c:f>
              <c:numCache>
                <c:formatCode>0.00%</c:formatCode>
                <c:ptCount val="10"/>
                <c:pt idx="0">
                  <c:v>0.018123915455923</c:v>
                </c:pt>
                <c:pt idx="1">
                  <c:v>0.014231731148766</c:v>
                </c:pt>
                <c:pt idx="2">
                  <c:v>0.0291037050158084</c:v>
                </c:pt>
                <c:pt idx="3">
                  <c:v>0.0103746513964727</c:v>
                </c:pt>
                <c:pt idx="4">
                  <c:v>0.0490009684131557</c:v>
                </c:pt>
                <c:pt idx="5">
                  <c:v>0.228189339368966</c:v>
                </c:pt>
                <c:pt idx="6">
                  <c:v>0.0461556102132732</c:v>
                </c:pt>
                <c:pt idx="7">
                  <c:v>0.0436987280775967</c:v>
                </c:pt>
                <c:pt idx="8">
                  <c:v>0.00740378727676757</c:v>
                </c:pt>
                <c:pt idx="9">
                  <c:v>0.00478961928853234</c:v>
                </c:pt>
              </c:numCache>
            </c:numRef>
          </c:val>
        </c:ser>
        <c:ser>
          <c:idx val="6"/>
          <c:order val="5"/>
          <c:tx>
            <c:strRef>
              <c:f>'1_Compras'!$Q$73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0.00148333203216488"/>
                  <c:y val="0.01420618160875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62614338206551"/>
                  <c:y val="0.00230370512574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148333203216488"/>
                  <c:y val="0.02322902668458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0140526192520884"/>
                  <c:y val="0.00153580341716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46771801077367"/>
                  <c:y val="0.005375311960069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249703919836533"/>
                  <c:y val="-0.0038395085429065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'1_Compras'!$R$73:$AA$73</c:f>
              <c:numCache>
                <c:formatCode>0.00%</c:formatCode>
                <c:ptCount val="10"/>
                <c:pt idx="0">
                  <c:v>0.296905560789291</c:v>
                </c:pt>
                <c:pt idx="1">
                  <c:v>0.0637790300324629</c:v>
                </c:pt>
                <c:pt idx="2">
                  <c:v>0.14990535745804</c:v>
                </c:pt>
                <c:pt idx="3">
                  <c:v>0.304580853411737</c:v>
                </c:pt>
                <c:pt idx="4">
                  <c:v>0.0105413605164606</c:v>
                </c:pt>
                <c:pt idx="5">
                  <c:v>0.0263097911685794</c:v>
                </c:pt>
                <c:pt idx="6">
                  <c:v>0.466475342821861</c:v>
                </c:pt>
                <c:pt idx="7">
                  <c:v>0.147723799027887</c:v>
                </c:pt>
                <c:pt idx="8">
                  <c:v>0.116367666450149</c:v>
                </c:pt>
                <c:pt idx="9">
                  <c:v>0.144864324643067</c:v>
                </c:pt>
              </c:numCache>
            </c:numRef>
          </c:val>
        </c:ser>
        <c:ser>
          <c:idx val="5"/>
          <c:order val="6"/>
          <c:tx>
            <c:strRef>
              <c:f>'1_Compras'!$Q$74</c:f>
              <c:strCache>
                <c:ptCount val="1"/>
                <c:pt idx="0">
                  <c:v>Compras Compart.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'1_Compras'!$R$74:$AA$74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c:formatCode="0.00%">
                  <c:v>0.115743145892041</c:v>
                </c:pt>
              </c:numCache>
            </c:numRef>
          </c:val>
        </c:ser>
        <c:ser>
          <c:idx val="7"/>
          <c:order val="7"/>
          <c:tx>
            <c:strRef>
              <c:f>'1_Compras'!$Q$75</c:f>
              <c:strCache>
                <c:ptCount val="1"/>
                <c:pt idx="0">
                  <c:v>RDC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'1_Compras'!$R$67:$AA$67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'1_Compras'!$R$75:$AA$75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c:formatCode="0.00%">
                  <c:v>0.0237158353783149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74964992"/>
        <c:axId val="74966528"/>
      </c:barChart>
      <c:catAx>
        <c:axId val="7496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4966528"/>
        <c:crosses val="autoZero"/>
        <c:auto val="1"/>
        <c:lblAlgn val="ctr"/>
        <c:lblOffset val="100"/>
        <c:noMultiLvlLbl val="0"/>
      </c:catAx>
      <c:valAx>
        <c:axId val="749665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4964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11302237952049"/>
          <c:y val="0.239280655244728"/>
          <c:w val="0.188697762047951"/>
          <c:h val="0.47118743322913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10022592925"/>
          <c:y val="0.0463117653771539"/>
          <c:w val="0.7908517948146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0.0946419517494409"/>
                  <c:y val="-0.009389671361502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'1_Compras'!$D$68:$D$75</c:f>
              <c:strCache>
                <c:ptCount val="8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  <c:pt idx="6">
                  <c:v>Compras Compart.</c:v>
                </c:pt>
                <c:pt idx="7">
                  <c:v>RDC</c:v>
                </c:pt>
              </c:strCache>
            </c:strRef>
          </c:cat>
          <c:val>
            <c:numRef>
              <c:f>'1_Compras'!$O$68:$O$75</c:f>
              <c:numCache>
                <c:formatCode>#,##0.00</c:formatCode>
                <c:ptCount val="8"/>
                <c:pt idx="0">
                  <c:v>171002755.7304</c:v>
                </c:pt>
                <c:pt idx="1">
                  <c:v>54882991.64</c:v>
                </c:pt>
                <c:pt idx="2">
                  <c:v>594350</c:v>
                </c:pt>
                <c:pt idx="3">
                  <c:v>8020394.46</c:v>
                </c:pt>
                <c:pt idx="4">
                  <c:v>13353745.51</c:v>
                </c:pt>
                <c:pt idx="5">
                  <c:v>52033824.99</c:v>
                </c:pt>
                <c:pt idx="6">
                  <c:v>2675515.19</c:v>
                </c:pt>
                <c:pt idx="7">
                  <c:v>548214.56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7471104"/>
        <c:axId val="77469568"/>
      </c:barChart>
      <c:catAx>
        <c:axId val="774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7469568"/>
        <c:crosses val="autoZero"/>
        <c:auto val="1"/>
        <c:lblAlgn val="ctr"/>
        <c:lblOffset val="100"/>
        <c:noMultiLvlLbl val="0"/>
      </c:catAx>
      <c:valAx>
        <c:axId val="7746956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7747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3611615245"/>
          <c:y val="0.0828331873394347"/>
          <c:w val="0.851771933318714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'1_Compras'!$D$76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00760931289040318"/>
                  <c:y val="0.13297872340425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760931289040318"/>
                  <c:y val="0.035372340425531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9158657171264e-6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152186257808064"/>
                  <c:y val="0.10638297872340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0193072118114708"/>
                  <c:y val="0.022074468085106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601647306894386"/>
                  <c:y val="0.15191937964624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60517274494017"/>
                  <c:y val="0.1231382978723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89664963089154"/>
                  <c:y val="0.0265957446808511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13397129186602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'1_Compras'!$E$67:$N$67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'1_Compras'!$E$76:$N$76</c:f>
              <c:numCache>
                <c:formatCode>_-* #,##0.00_-;\-* #,##0.00_-;_-* "-"??_-;_-@_-</c:formatCode>
                <c:ptCount val="10"/>
                <c:pt idx="0">
                  <c:v>29020180.616</c:v>
                </c:pt>
                <c:pt idx="1">
                  <c:v>22468577.1996</c:v>
                </c:pt>
                <c:pt idx="2">
                  <c:v>40511591.1998</c:v>
                </c:pt>
                <c:pt idx="3">
                  <c:v>57098936.375</c:v>
                </c:pt>
                <c:pt idx="4">
                  <c:v>25667856.59</c:v>
                </c:pt>
                <c:pt idx="5">
                  <c:v>31887121.59</c:v>
                </c:pt>
                <c:pt idx="6">
                  <c:v>13231718.9</c:v>
                </c:pt>
                <c:pt idx="7">
                  <c:v>28545968.61</c:v>
                </c:pt>
                <c:pt idx="8">
                  <c:v>31563870.12</c:v>
                </c:pt>
                <c:pt idx="9">
                  <c:v>23115970.88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004992"/>
        <c:axId val="82006784"/>
      </c:lineChart>
      <c:catAx>
        <c:axId val="820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006784"/>
        <c:crosses val="autoZero"/>
        <c:auto val="1"/>
        <c:lblAlgn val="ctr"/>
        <c:lblOffset val="100"/>
        <c:noMultiLvlLbl val="0"/>
      </c:catAx>
      <c:valAx>
        <c:axId val="82006784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00499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'1_Compras'!$D$23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'1_Compras'!$E$14:$N$14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'1_Compras'!$E$23:$N$23</c:f>
              <c:numCache>
                <c:formatCode>General</c:formatCode>
                <c:ptCount val="10"/>
                <c:pt idx="0">
                  <c:v>279</c:v>
                </c:pt>
                <c:pt idx="1">
                  <c:v>221</c:v>
                </c:pt>
                <c:pt idx="2">
                  <c:v>179</c:v>
                </c:pt>
                <c:pt idx="3">
                  <c:v>213</c:v>
                </c:pt>
                <c:pt idx="4">
                  <c:v>114</c:v>
                </c:pt>
                <c:pt idx="5">
                  <c:v>190</c:v>
                </c:pt>
                <c:pt idx="6">
                  <c:v>133</c:v>
                </c:pt>
                <c:pt idx="7">
                  <c:v>175</c:v>
                </c:pt>
                <c:pt idx="8">
                  <c:v>131</c:v>
                </c:pt>
                <c:pt idx="9">
                  <c:v>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37901794106"/>
          <c:y val="0.0384346931507933"/>
          <c:w val="0.675601158663469"/>
          <c:h val="0.8731816563130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'1_Compras'!$Q$15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Lbl>
              <c:idx val="0"/>
              <c:layout>
                <c:manualLayout>
                  <c:x val="-0.00899572979981205"/>
                  <c:y val="0.009090898389817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'1_Compras'!$R$15:$AA$15</c:f>
              <c:numCache>
                <c:formatCode>0.00%</c:formatCode>
                <c:ptCount val="10"/>
                <c:pt idx="0">
                  <c:v>0.254480286738351</c:v>
                </c:pt>
                <c:pt idx="1">
                  <c:v>0.339366515837104</c:v>
                </c:pt>
                <c:pt idx="2">
                  <c:v>0.385474860335196</c:v>
                </c:pt>
                <c:pt idx="3">
                  <c:v>0.422535211267606</c:v>
                </c:pt>
                <c:pt idx="4">
                  <c:v>0.421052631578947</c:v>
                </c:pt>
                <c:pt idx="5">
                  <c:v>0.363157894736842</c:v>
                </c:pt>
                <c:pt idx="6">
                  <c:v>0.398496240601504</c:v>
                </c:pt>
                <c:pt idx="7">
                  <c:v>0.485714285714286</c:v>
                </c:pt>
                <c:pt idx="8">
                  <c:v>0.480916030534351</c:v>
                </c:pt>
                <c:pt idx="9">
                  <c:v>0.525252525252525</c:v>
                </c:pt>
              </c:numCache>
            </c:numRef>
          </c:val>
        </c:ser>
        <c:ser>
          <c:idx val="1"/>
          <c:order val="1"/>
          <c:tx>
            <c:strRef>
              <c:f>'1_Compras'!$Q$16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0.028704209757707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22922359774216"/>
                  <c:y val="8.5881236000995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01406430199963"/>
                  <c:y val="0.01662971861213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588026219713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304982228675647"/>
                  <c:y val="0.009368601481994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69101966478512"/>
                  <c:y val="0.0140534555086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</c:dLbl>
            <c:dLbl>
              <c:idx val="7"/>
              <c:layout>
                <c:manualLayout>
                  <c:x val="-0.0279831605272182"/>
                  <c:y val="-0.01451462853598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54170355278207"/>
                  <c:y val="0.01092126596068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FFFF99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'1_Compras'!$R$16:$AA$16</c:f>
              <c:numCache>
                <c:formatCode>0.00%</c:formatCode>
                <c:ptCount val="10"/>
                <c:pt idx="0">
                  <c:v>0.017921146953405</c:v>
                </c:pt>
                <c:pt idx="1">
                  <c:v>0.0135746606334842</c:v>
                </c:pt>
                <c:pt idx="2">
                  <c:v>0.0223463687150838</c:v>
                </c:pt>
                <c:pt idx="3">
                  <c:v>0.028169014084507</c:v>
                </c:pt>
                <c:pt idx="4">
                  <c:v>0.0175438596491228</c:v>
                </c:pt>
                <c:pt idx="5">
                  <c:v>0.0105263157894737</c:v>
                </c:pt>
                <c:pt idx="6">
                  <c:v>0</c:v>
                </c:pt>
                <c:pt idx="7">
                  <c:v>0.0228571428571429</c:v>
                </c:pt>
                <c:pt idx="8">
                  <c:v>0.0152671755725191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'1_Compras'!$Q$17</c:f>
              <c:strCache>
                <c:ptCount val="1"/>
                <c:pt idx="0">
                  <c:v>Concurso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0.0281069110172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69957901318044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0170403587443946"/>
                  <c:y val="-0.01920598171561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60108572459447"/>
                  <c:y val="0.0104451990866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681614349775785"/>
                  <c:y val="-0.002108222066057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00851949328035423"/>
                  <c:y val="0.02083929473416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36129875203005"/>
                  <c:y val="-0.01446381283441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01789898022632"/>
                  <c:y val="-0.01522604825486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'1_Compras'!$R$17:$AA$17</c:f>
              <c:numCache>
                <c:formatCode>0.00%</c:formatCode>
                <c:ptCount val="10"/>
                <c:pt idx="0">
                  <c:v>0</c:v>
                </c:pt>
                <c:pt idx="1">
                  <c:v>0.00452488687782805</c:v>
                </c:pt>
                <c:pt idx="2">
                  <c:v>0.0223463687150838</c:v>
                </c:pt>
                <c:pt idx="3">
                  <c:v>0.0328638497652582</c:v>
                </c:pt>
                <c:pt idx="4">
                  <c:v>0.043859649122807</c:v>
                </c:pt>
                <c:pt idx="5">
                  <c:v>0.0210526315789474</c:v>
                </c:pt>
                <c:pt idx="6">
                  <c:v>0.0451127819548872</c:v>
                </c:pt>
                <c:pt idx="7">
                  <c:v>0.0342857142857143</c:v>
                </c:pt>
                <c:pt idx="8">
                  <c:v>0.0381679389312977</c:v>
                </c:pt>
                <c:pt idx="9">
                  <c:v>0.0101010101010101</c:v>
                </c:pt>
              </c:numCache>
            </c:numRef>
          </c:val>
        </c:ser>
        <c:ser>
          <c:idx val="3"/>
          <c:order val="3"/>
          <c:tx>
            <c:strRef>
              <c:f>'1_Compras'!$Q$18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0.030498222867564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304982228675647"/>
                  <c:y val="8.5881236000995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72697601290143"/>
                  <c:y val="0.01857780108067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</c:dLbl>
            <c:dLbl>
              <c:idx val="4"/>
              <c:layout>
                <c:manualLayout>
                  <c:x val="0.0262829762307934"/>
                  <c:y val="0.017802311358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023005650661066"/>
                  <c:y val="-0.02130778852661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</c:dLbl>
            <c:dLbl>
              <c:idx val="9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'1_Compras'!$R$18:$AA$18</c:f>
              <c:numCache>
                <c:formatCode>0.00%</c:formatCode>
                <c:ptCount val="10"/>
                <c:pt idx="0">
                  <c:v>0.017921146953405</c:v>
                </c:pt>
                <c:pt idx="1">
                  <c:v>0.00904977375565611</c:v>
                </c:pt>
                <c:pt idx="2">
                  <c:v>0.00558659217877095</c:v>
                </c:pt>
                <c:pt idx="3">
                  <c:v>0</c:v>
                </c:pt>
                <c:pt idx="4">
                  <c:v>0.0087719298245614</c:v>
                </c:pt>
                <c:pt idx="5">
                  <c:v>0</c:v>
                </c:pt>
                <c:pt idx="6">
                  <c:v>0</c:v>
                </c:pt>
                <c:pt idx="7">
                  <c:v>0.0114285714285714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'1_Compras'!$Q$19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9"/>
              <c:layout>
                <c:manualLayout>
                  <c:x val="0.0270312166107267"/>
                  <c:y val="0.01124385101897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'1_Compras'!$R$19:$AA$19</c:f>
              <c:numCache>
                <c:formatCode>0.00%</c:formatCode>
                <c:ptCount val="10"/>
                <c:pt idx="0">
                  <c:v>0.304659498207885</c:v>
                </c:pt>
                <c:pt idx="1">
                  <c:v>0.312217194570136</c:v>
                </c:pt>
                <c:pt idx="2">
                  <c:v>0.418994413407821</c:v>
                </c:pt>
                <c:pt idx="3">
                  <c:v>0.413145539906103</c:v>
                </c:pt>
                <c:pt idx="4">
                  <c:v>0.421052631578947</c:v>
                </c:pt>
                <c:pt idx="5">
                  <c:v>0.473684210526316</c:v>
                </c:pt>
                <c:pt idx="6">
                  <c:v>0.345864661654135</c:v>
                </c:pt>
                <c:pt idx="7">
                  <c:v>0.285714285714286</c:v>
                </c:pt>
                <c:pt idx="8">
                  <c:v>0.32824427480916</c:v>
                </c:pt>
                <c:pt idx="9">
                  <c:v>0.111111111111111</c:v>
                </c:pt>
              </c:numCache>
            </c:numRef>
          </c:val>
        </c:ser>
        <c:ser>
          <c:idx val="6"/>
          <c:order val="5"/>
          <c:tx>
            <c:strRef>
              <c:f>'1_Compras'!$Q$20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'1_Compras'!$R$20:$AA$20</c:f>
              <c:numCache>
                <c:formatCode>0.00%</c:formatCode>
                <c:ptCount val="10"/>
                <c:pt idx="0">
                  <c:v>0.405017921146953</c:v>
                </c:pt>
                <c:pt idx="1">
                  <c:v>0.321266968325792</c:v>
                </c:pt>
                <c:pt idx="2">
                  <c:v>0.145251396648045</c:v>
                </c:pt>
                <c:pt idx="3">
                  <c:v>0.103286384976526</c:v>
                </c:pt>
                <c:pt idx="4">
                  <c:v>0.087719298245614</c:v>
                </c:pt>
                <c:pt idx="5">
                  <c:v>0.131578947368421</c:v>
                </c:pt>
                <c:pt idx="6">
                  <c:v>0.210526315789474</c:v>
                </c:pt>
                <c:pt idx="7">
                  <c:v>0.16</c:v>
                </c:pt>
                <c:pt idx="8">
                  <c:v>0.137404580152672</c:v>
                </c:pt>
                <c:pt idx="9">
                  <c:v>0.292929292929293</c:v>
                </c:pt>
              </c:numCache>
            </c:numRef>
          </c:val>
        </c:ser>
        <c:ser>
          <c:idx val="5"/>
          <c:order val="6"/>
          <c:tx>
            <c:strRef>
              <c:f>'1_Compras'!$Q$21</c:f>
              <c:strCache>
                <c:ptCount val="1"/>
                <c:pt idx="0">
                  <c:v>Compras Compart.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0109417040358744"/>
                  <c:y val="0.002342468962286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'1_Compras'!$R$21:$AA$21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c:formatCode="0.00%">
                  <c:v>0.0505050505050505</c:v>
                </c:pt>
              </c:numCache>
            </c:numRef>
          </c:val>
        </c:ser>
        <c:ser>
          <c:idx val="7"/>
          <c:order val="7"/>
          <c:tx>
            <c:strRef>
              <c:f>'1_Compras'!$Q$22</c:f>
              <c:strCache>
                <c:ptCount val="1"/>
                <c:pt idx="0">
                  <c:v>RDC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.0168609865470852"/>
                  <c:y val="0.002108222066057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'1_Compras'!$R$14:$AA$14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'1_Compras'!$R$22:$AA$22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c:formatCode="0.00%">
                  <c:v>0.0101010101010101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83286272"/>
        <c:axId val="83308544"/>
      </c:barChart>
      <c:catAx>
        <c:axId val="8328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308544"/>
        <c:crosses val="autoZero"/>
        <c:auto val="1"/>
        <c:lblAlgn val="ctr"/>
        <c:lblOffset val="100"/>
        <c:noMultiLvlLbl val="0"/>
      </c:catAx>
      <c:valAx>
        <c:axId val="833085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286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>
        <c:manualLayout>
          <c:xMode val="edge"/>
          <c:yMode val="edge"/>
          <c:x val="0.812217464859329"/>
          <c:y val="0.25938115775729"/>
          <c:w val="0.187782535140668"/>
          <c:h val="0.47118743322913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9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'1_Compras'!$D$15:$D$22</c:f>
              <c:strCache>
                <c:ptCount val="8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  <c:pt idx="6">
                  <c:v>Compras Compart.</c:v>
                </c:pt>
                <c:pt idx="7">
                  <c:v>RDC</c:v>
                </c:pt>
              </c:strCache>
            </c:strRef>
          </c:cat>
          <c:val>
            <c:numRef>
              <c:f>'1_Compras'!$N$15:$N$22</c:f>
              <c:numCache>
                <c:formatCode>General</c:formatCode>
                <c:ptCount val="8"/>
                <c:pt idx="0">
                  <c:v>52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11</c:v>
                </c:pt>
                <c:pt idx="5">
                  <c:v>29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'1_Compras'!$Q$15:$Q$22</c:f>
              <c:strCache>
                <c:ptCount val="8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  <c:pt idx="6">
                  <c:v>Compras Compart.</c:v>
                </c:pt>
                <c:pt idx="7">
                  <c:v>RDC</c:v>
                </c:pt>
              </c:strCache>
            </c:strRef>
          </c:cat>
          <c:val>
            <c:numRef>
              <c:f>'1_Compras'!$AB$15:$AB$22</c:f>
              <c:numCache>
                <c:formatCode>0.00%</c:formatCode>
                <c:ptCount val="8"/>
                <c:pt idx="0">
                  <c:v>0.389273356401384</c:v>
                </c:pt>
                <c:pt idx="1">
                  <c:v>0.0161476355247982</c:v>
                </c:pt>
                <c:pt idx="2">
                  <c:v>0.0224913494809689</c:v>
                </c:pt>
                <c:pt idx="3">
                  <c:v>0.0063437139561707</c:v>
                </c:pt>
                <c:pt idx="4">
                  <c:v>0.348904267589389</c:v>
                </c:pt>
                <c:pt idx="5">
                  <c:v>0.213379469434833</c:v>
                </c:pt>
                <c:pt idx="6">
                  <c:v>0.00288350634371396</c:v>
                </c:pt>
                <c:pt idx="7">
                  <c:v>0.000576701268742791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787136"/>
        <c:axId val="83785600"/>
      </c:barChart>
      <c:catAx>
        <c:axId val="8378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785600"/>
        <c:crosses val="autoZero"/>
        <c:auto val="1"/>
        <c:lblAlgn val="ctr"/>
        <c:lblOffset val="100"/>
        <c:noMultiLvlLbl val="0"/>
      </c:catAx>
      <c:valAx>
        <c:axId val="83785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37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apa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hyperlink" Target="#capa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hyperlink" Target="#capa!A1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'8_Licita&#231;&#245;es_gr&#225;ficos'!A1"/><Relationship Id="rId8" Type="http://schemas.openxmlformats.org/officeDocument/2006/relationships/hyperlink" Target="#'6_Licit.Preg&#245;es Inf.Det.'!A1"/><Relationship Id="rId7" Type="http://schemas.openxmlformats.org/officeDocument/2006/relationships/hyperlink" Target="#'1_Compras'!A1"/><Relationship Id="rId6" Type="http://schemas.openxmlformats.org/officeDocument/2006/relationships/hyperlink" Target="#'2_Contratos'!A1"/><Relationship Id="rId5" Type="http://schemas.openxmlformats.org/officeDocument/2006/relationships/hyperlink" Target="#'Licita&#231;&#245;es-Fornecedores'!A1"/><Relationship Id="rId4" Type="http://schemas.openxmlformats.org/officeDocument/2006/relationships/hyperlink" Target="#'1_Compras_gr&#225;ficos'!A1"/><Relationship Id="rId3" Type="http://schemas.openxmlformats.org/officeDocument/2006/relationships/hyperlink" Target="#'2_Contratos_gr&#225;ficos'!A1"/><Relationship Id="rId2" Type="http://schemas.openxmlformats.org/officeDocument/2006/relationships/hyperlink" Target="#'Atualiza&#231;&#227;o do arquivo'!A1"/><Relationship Id="rId15" Type="http://schemas.openxmlformats.org/officeDocument/2006/relationships/hyperlink" Target="#'5_Lic._Ades&#227;o,Concurso,Leil&#227;o'!A1"/><Relationship Id="rId14" Type="http://schemas.openxmlformats.org/officeDocument/2006/relationships/hyperlink" Target="#'7_Disp,Inex,Inap,RDC,Compart'!A1"/><Relationship Id="rId13" Type="http://schemas.openxmlformats.org/officeDocument/2006/relationships/hyperlink" Target="#'Licita&#231;&#245;es - Preg&#245;es Inf.Gerais'!A1"/><Relationship Id="rId12" Type="http://schemas.openxmlformats.org/officeDocument/2006/relationships/hyperlink" Target="#'4_Licita&#231;&#245;es_Concorr&#234;ncias,TP'!A1"/><Relationship Id="rId11" Type="http://schemas.openxmlformats.org/officeDocument/2006/relationships/hyperlink" Target="#'3_Aluguel_gr&#225;ficos'!A1"/><Relationship Id="rId10" Type="http://schemas.openxmlformats.org/officeDocument/2006/relationships/hyperlink" Target="#'3_Aluguel'!A1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5" Type="http://schemas.openxmlformats.org/officeDocument/2006/relationships/image" Target="../media/image3.png"/><Relationship Id="rId4" Type="http://schemas.openxmlformats.org/officeDocument/2006/relationships/hyperlink" Target="#capa!A1"/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9" Type="http://schemas.openxmlformats.org/officeDocument/2006/relationships/image" Target="../media/image3.png"/><Relationship Id="rId18" Type="http://schemas.openxmlformats.org/officeDocument/2006/relationships/hyperlink" Target="#capa!A1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</xdr:row>
      <xdr:rowOff>10389</xdr:rowOff>
    </xdr:from>
    <xdr:to>
      <xdr:col>3</xdr:col>
      <xdr:colOff>1082307</xdr:colOff>
      <xdr:row>4</xdr:row>
      <xdr:rowOff>234951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" y="200660"/>
          <a:ext cx="2005330" cy="967740"/>
        </a:xfrm>
        <a:prstGeom prst="rect">
          <a:avLst/>
        </a:prstGeom>
      </xdr:spPr>
    </xdr:pic>
    <xdr:clientData/>
  </xdr:twoCellAnchor>
  <xdr:twoCellAnchor>
    <xdr:from>
      <xdr:col>3</xdr:col>
      <xdr:colOff>1133475</xdr:colOff>
      <xdr:row>0</xdr:row>
      <xdr:rowOff>152400</xdr:rowOff>
    </xdr:from>
    <xdr:to>
      <xdr:col>13</xdr:col>
      <xdr:colOff>704850</xdr:colOff>
      <xdr:row>4</xdr:row>
      <xdr:rowOff>152400</xdr:rowOff>
    </xdr:to>
    <xdr:grpSp>
      <xdr:nvGrpSpPr>
        <xdr:cNvPr id="3" name="Grupo 2"/>
        <xdr:cNvGrpSpPr/>
      </xdr:nvGrpSpPr>
      <xdr:grpSpPr>
        <a:xfrm>
          <a:off x="2258695" y="152400"/>
          <a:ext cx="10176510" cy="933450"/>
          <a:chOff x="1514475" y="152400"/>
          <a:chExt cx="9725025" cy="904875"/>
        </a:xfrm>
      </xdr:grpSpPr>
      <xdr:sp>
        <xdr:nvSpPr>
          <xdr:cNvPr id="4" name="Retângulo 3"/>
          <xdr:cNvSpPr/>
        </xdr:nvSpPr>
        <xdr:spPr>
          <a:xfrm>
            <a:off x="1514475" y="152400"/>
            <a:ext cx="6353175" cy="8477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 Federal da Grande Dourados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Coordenadoria de Planejamento Institucional e Avaliação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600" b="1" cap="none" spc="0">
                <a:ln>
                  <a:noFill/>
                </a:ln>
                <a:solidFill>
                  <a:srgbClr val="FFCC00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Relatório de Indicadores  - Mobilidade</a:t>
            </a:r>
            <a:r>
              <a:rPr lang="pt-BR" sz="1600" b="1" cap="none" spc="0" baseline="0">
                <a:ln>
                  <a:noFill/>
                </a:ln>
                <a:solidFill>
                  <a:srgbClr val="FFCC00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 Internacional - ESAI - 2010/2013</a:t>
            </a:r>
            <a:endParaRPr lang="pt-BR" sz="1600" b="1" cap="none" spc="0">
              <a:ln>
                <a:noFill/>
              </a:ln>
              <a:solidFill>
                <a:srgbClr val="FFCC00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endParaRPr lang="pt-BR" sz="1200" b="1" cap="none" spc="0">
              <a:ln>
                <a:noFill/>
              </a:ln>
              <a:solidFill>
                <a:srgbClr val="FFCC00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grpSp>
        <xdr:nvGrpSpPr>
          <xdr:cNvPr id="5" name="Grupo 4">
            <a:hlinkClick xmlns:r="http://schemas.openxmlformats.org/officeDocument/2006/relationships" r:id="rId2"/>
          </xdr:cNvPr>
          <xdr:cNvGrpSpPr/>
        </xdr:nvGrpSpPr>
        <xdr:grpSpPr>
          <a:xfrm>
            <a:off x="10668000" y="513116"/>
            <a:ext cx="571500" cy="544159"/>
            <a:chOff x="9972675" y="532166"/>
            <a:chExt cx="571500" cy="544159"/>
          </a:xfrm>
        </xdr:grpSpPr>
        <xdr:pic>
          <xdr:nvPicPr>
            <xdr:cNvPr id="6" name="Imagem 5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72676" y="532166"/>
              <a:ext cx="466724" cy="412044"/>
            </a:xfrm>
            <a:prstGeom prst="rect">
              <a:avLst/>
            </a:prstGeom>
          </xdr:spPr>
        </xdr:pic>
        <xdr:sp>
          <xdr:nvSpPr>
            <xdr:cNvPr id="7" name="Retângulo 6"/>
            <xdr:cNvSpPr/>
          </xdr:nvSpPr>
          <xdr:spPr>
            <a:xfrm>
              <a:off x="9972675" y="904877"/>
              <a:ext cx="571500" cy="1714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800" b="1" i="0">
                  <a:solidFill>
                    <a:schemeClr val="bg1"/>
                  </a:solidFill>
                  <a:latin typeface="Comic Sans MS" panose="030F0702030302020204" pitchFamily="66" charset="0"/>
                  <a:cs typeface="Arial" panose="020B0604020202020204" pitchFamily="7" charset="0"/>
                </a:rPr>
                <a:t>Início</a:t>
              </a:r>
              <a:endParaRPr lang="pt-BR" sz="800" b="1" i="0">
                <a:solidFill>
                  <a:schemeClr val="bg1"/>
                </a:solidFill>
                <a:latin typeface="Comic Sans MS" panose="030F0702030302020204" pitchFamily="66" charset="0"/>
                <a:cs typeface="Arial" panose="020B0604020202020204" pitchFamily="7" charset="0"/>
              </a:endParaRP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1094760</xdr:colOff>
      <xdr:row>3</xdr:row>
      <xdr:rowOff>1490</xdr:rowOff>
    </xdr:from>
    <xdr:to>
      <xdr:col>17</xdr:col>
      <xdr:colOff>311832</xdr:colOff>
      <xdr:row>5</xdr:row>
      <xdr:rowOff>26441</xdr:rowOff>
    </xdr:to>
    <xdr:sp>
      <xdr:nvSpPr>
        <xdr:cNvPr id="6" name="Fluxograma: Dados armazenados 7">
          <a:hlinkClick xmlns:r="http://schemas.openxmlformats.org/officeDocument/2006/relationships" r:id="rId1"/>
        </xdr:cNvPr>
        <xdr:cNvSpPr/>
      </xdr:nvSpPr>
      <xdr:spPr>
        <a:xfrm>
          <a:off x="17246600" y="549910"/>
          <a:ext cx="1750695" cy="3905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100330</xdr:colOff>
      <xdr:row>0</xdr:row>
      <xdr:rowOff>85090</xdr:rowOff>
    </xdr:from>
    <xdr:to>
      <xdr:col>9</xdr:col>
      <xdr:colOff>998855</xdr:colOff>
      <xdr:row>10</xdr:row>
      <xdr:rowOff>60325</xdr:rowOff>
    </xdr:to>
    <xdr:grpSp>
      <xdr:nvGrpSpPr>
        <xdr:cNvPr id="7" name="Grupo 16"/>
        <xdr:cNvGrpSpPr/>
      </xdr:nvGrpSpPr>
      <xdr:grpSpPr>
        <a:xfrm>
          <a:off x="100330" y="85090"/>
          <a:ext cx="10207625" cy="1804035"/>
          <a:chOff x="67236" y="123266"/>
          <a:chExt cx="10141323" cy="1804146"/>
        </a:xfrm>
      </xdr:grpSpPr>
      <xdr:sp>
        <xdr:nvSpPr>
          <xdr:cNvPr id="8" name="Retângulo 7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9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Contratos por quantidade e valor - PRAD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1" name="Imagem 10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88900</xdr:colOff>
      <xdr:row>17</xdr:row>
      <xdr:rowOff>127000</xdr:rowOff>
    </xdr:from>
    <xdr:to>
      <xdr:col>10</xdr:col>
      <xdr:colOff>75565</xdr:colOff>
      <xdr:row>30</xdr:row>
      <xdr:rowOff>279400</xdr:rowOff>
    </xdr:to>
    <xdr:graphicFrame>
      <xdr:nvGraphicFramePr>
        <xdr:cNvPr id="4" name="Gráfico 3"/>
        <xdr:cNvGraphicFramePr/>
      </xdr:nvGraphicFramePr>
      <xdr:xfrm>
        <a:off x="448310" y="3706495"/>
        <a:ext cx="5599430" cy="2628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140335</xdr:colOff>
      <xdr:row>17</xdr:row>
      <xdr:rowOff>111760</xdr:rowOff>
    </xdr:from>
    <xdr:to>
      <xdr:col>20</xdr:col>
      <xdr:colOff>403225</xdr:colOff>
      <xdr:row>30</xdr:row>
      <xdr:rowOff>314325</xdr:rowOff>
    </xdr:to>
    <xdr:graphicFrame>
      <xdr:nvGraphicFramePr>
        <xdr:cNvPr id="17" name="Gráfico 16"/>
        <xdr:cNvGraphicFramePr/>
      </xdr:nvGraphicFramePr>
      <xdr:xfrm>
        <a:off x="6366510" y="3691255"/>
        <a:ext cx="5741670" cy="2679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2</xdr:row>
      <xdr:rowOff>179290</xdr:rowOff>
    </xdr:from>
    <xdr:to>
      <xdr:col>24</xdr:col>
      <xdr:colOff>234564</xdr:colOff>
      <xdr:row>5</xdr:row>
      <xdr:rowOff>34061</xdr:rowOff>
    </xdr:to>
    <xdr:sp>
      <xdr:nvSpPr>
        <xdr:cNvPr id="21" name="Fluxograma: Dados armazenados 7">
          <a:hlinkClick xmlns:r="http://schemas.openxmlformats.org/officeDocument/2006/relationships" r:id="rId3"/>
        </xdr:cNvPr>
        <xdr:cNvSpPr/>
      </xdr:nvSpPr>
      <xdr:spPr>
        <a:xfrm>
          <a:off x="13156565" y="544830"/>
          <a:ext cx="174498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89535</xdr:colOff>
      <xdr:row>0</xdr:row>
      <xdr:rowOff>85090</xdr:rowOff>
    </xdr:from>
    <xdr:to>
      <xdr:col>17</xdr:col>
      <xdr:colOff>466090</xdr:colOff>
      <xdr:row>10</xdr:row>
      <xdr:rowOff>60325</xdr:rowOff>
    </xdr:to>
    <xdr:grpSp>
      <xdr:nvGrpSpPr>
        <xdr:cNvPr id="22" name="Grupo 16"/>
        <xdr:cNvGrpSpPr/>
      </xdr:nvGrpSpPr>
      <xdr:grpSpPr>
        <a:xfrm>
          <a:off x="153035" y="85090"/>
          <a:ext cx="10196830" cy="1804035"/>
          <a:chOff x="67236" y="123266"/>
          <a:chExt cx="10141323" cy="1804146"/>
        </a:xfrm>
      </xdr:grpSpPr>
      <xdr:sp>
        <xdr:nvSpPr>
          <xdr:cNvPr id="23" name="Retângulo 2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2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Contratos - Gráficos - PRAD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2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26" name="Imagem 25"/>
          <xdr:cNvPicPr>
            <a:picLocks noChangeAspect="1"/>
          </xdr:cNvPicPr>
        </xdr:nvPicPr>
        <xdr:blipFill>
          <a:blip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698" y="168089"/>
            <a:ext cx="1418588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2</xdr:row>
      <xdr:rowOff>179290</xdr:rowOff>
    </xdr:from>
    <xdr:to>
      <xdr:col>10</xdr:col>
      <xdr:colOff>483335</xdr:colOff>
      <xdr:row>5</xdr:row>
      <xdr:rowOff>34061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0332085" y="544830"/>
          <a:ext cx="175006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89535</xdr:colOff>
      <xdr:row>0</xdr:row>
      <xdr:rowOff>97790</xdr:rowOff>
    </xdr:from>
    <xdr:to>
      <xdr:col>9</xdr:col>
      <xdr:colOff>473075</xdr:colOff>
      <xdr:row>10</xdr:row>
      <xdr:rowOff>73025</xdr:rowOff>
    </xdr:to>
    <xdr:grpSp>
      <xdr:nvGrpSpPr>
        <xdr:cNvPr id="3" name="Grupo 16"/>
        <xdr:cNvGrpSpPr/>
      </xdr:nvGrpSpPr>
      <xdr:grpSpPr>
        <a:xfrm>
          <a:off x="89535" y="97790"/>
          <a:ext cx="10715625" cy="1804035"/>
          <a:chOff x="67235" y="123266"/>
          <a:chExt cx="10676340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5" y="941293"/>
            <a:ext cx="6952641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Contratos de Aluguel - PRAD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6414216" y="948019"/>
            <a:ext cx="4329359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12700</xdr:colOff>
      <xdr:row>71</xdr:row>
      <xdr:rowOff>114300</xdr:rowOff>
    </xdr:from>
    <xdr:to>
      <xdr:col>0</xdr:col>
      <xdr:colOff>1028699</xdr:colOff>
      <xdr:row>85</xdr:row>
      <xdr:rowOff>88900</xdr:rowOff>
    </xdr:to>
    <xdr:graphicFrame>
      <xdr:nvGraphicFramePr>
        <xdr:cNvPr id="9" name="Gráfico 8"/>
        <xdr:cNvGraphicFramePr/>
      </xdr:nvGraphicFramePr>
      <xdr:xfrm>
        <a:off x="0" y="13566775"/>
        <a:ext cx="0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383558</xdr:colOff>
      <xdr:row>3</xdr:row>
      <xdr:rowOff>5119</xdr:rowOff>
    </xdr:from>
    <xdr:to>
      <xdr:col>28</xdr:col>
      <xdr:colOff>18</xdr:colOff>
      <xdr:row>5</xdr:row>
      <xdr:rowOff>59729</xdr:rowOff>
    </xdr:to>
    <xdr:sp>
      <xdr:nvSpPr>
        <xdr:cNvPr id="16" name="Fluxograma: Dados armazenados 7">
          <a:hlinkClick xmlns:r="http://schemas.openxmlformats.org/officeDocument/2006/relationships" r:id="rId3"/>
        </xdr:cNvPr>
        <xdr:cNvSpPr/>
      </xdr:nvSpPr>
      <xdr:spPr>
        <a:xfrm>
          <a:off x="21741130" y="490855"/>
          <a:ext cx="1741805" cy="3784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100330</xdr:colOff>
      <xdr:row>0</xdr:row>
      <xdr:rowOff>34290</xdr:rowOff>
    </xdr:from>
    <xdr:to>
      <xdr:col>13</xdr:col>
      <xdr:colOff>1511300</xdr:colOff>
      <xdr:row>10</xdr:row>
      <xdr:rowOff>114300</xdr:rowOff>
    </xdr:to>
    <xdr:grpSp>
      <xdr:nvGrpSpPr>
        <xdr:cNvPr id="17" name="Grupo 16"/>
        <xdr:cNvGrpSpPr/>
      </xdr:nvGrpSpPr>
      <xdr:grpSpPr>
        <a:xfrm>
          <a:off x="100330" y="34290"/>
          <a:ext cx="10205720" cy="1699260"/>
          <a:chOff x="67236" y="123266"/>
          <a:chExt cx="10141323" cy="1804146"/>
        </a:xfrm>
      </xdr:grpSpPr>
      <xdr:sp>
        <xdr:nvSpPr>
          <xdr:cNvPr id="18" name="Retângulo 17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9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Contratos de Aluguel - Gráficos - PRAD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20" name="Fluxograma: Dados armazenados 14"/>
          <xdr:cNvSpPr/>
        </xdr:nvSpPr>
        <xdr:spPr>
          <a:xfrm>
            <a:off x="5423835" y="958916"/>
            <a:ext cx="4784724" cy="645664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21" name="Imagem 20"/>
          <xdr:cNvPicPr>
            <a:picLocks noChangeAspect="1"/>
          </xdr:cNvPicPr>
        </xdr:nvPicPr>
        <xdr:blipFill>
          <a:blip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40640</xdr:colOff>
      <xdr:row>15</xdr:row>
      <xdr:rowOff>80010</xdr:rowOff>
    </xdr:from>
    <xdr:to>
      <xdr:col>11</xdr:col>
      <xdr:colOff>769620</xdr:colOff>
      <xdr:row>37</xdr:row>
      <xdr:rowOff>330200</xdr:rowOff>
    </xdr:to>
    <xdr:graphicFrame>
      <xdr:nvGraphicFramePr>
        <xdr:cNvPr id="2" name="Gráfico 1"/>
        <xdr:cNvGraphicFramePr/>
      </xdr:nvGraphicFramePr>
      <xdr:xfrm>
        <a:off x="336550" y="3054985"/>
        <a:ext cx="7519670" cy="38125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1096815</xdr:colOff>
      <xdr:row>3</xdr:row>
      <xdr:rowOff>37201</xdr:rowOff>
    </xdr:from>
    <xdr:to>
      <xdr:col>11</xdr:col>
      <xdr:colOff>313886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900535" y="585470"/>
          <a:ext cx="1750695" cy="35115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635</xdr:colOff>
      <xdr:row>0</xdr:row>
      <xdr:rowOff>635</xdr:rowOff>
    </xdr:from>
    <xdr:to>
      <xdr:col>8</xdr:col>
      <xdr:colOff>662305</xdr:colOff>
      <xdr:row>10</xdr:row>
      <xdr:rowOff>38735</xdr:rowOff>
    </xdr:to>
    <xdr:grpSp>
      <xdr:nvGrpSpPr>
        <xdr:cNvPr id="3" name="Grupo 16"/>
        <xdr:cNvGrpSpPr/>
      </xdr:nvGrpSpPr>
      <xdr:grpSpPr>
        <a:xfrm>
          <a:off x="635" y="635"/>
          <a:ext cx="10198735" cy="1866900"/>
          <a:chOff x="67236" y="123266"/>
          <a:chExt cx="10141323" cy="1921922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105906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Licitações - Concorrência e Tomada de Preços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1062322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1087290</xdr:colOff>
      <xdr:row>3</xdr:row>
      <xdr:rowOff>37201</xdr:rowOff>
    </xdr:from>
    <xdr:to>
      <xdr:col>11</xdr:col>
      <xdr:colOff>304361</xdr:colOff>
      <xdr:row>5</xdr:row>
      <xdr:rowOff>90988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2947015" y="562610"/>
          <a:ext cx="1750695" cy="4044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36195</xdr:colOff>
      <xdr:row>0</xdr:row>
      <xdr:rowOff>635</xdr:rowOff>
    </xdr:from>
    <xdr:to>
      <xdr:col>7</xdr:col>
      <xdr:colOff>848995</xdr:colOff>
      <xdr:row>10</xdr:row>
      <xdr:rowOff>75565</xdr:rowOff>
    </xdr:to>
    <xdr:grpSp>
      <xdr:nvGrpSpPr>
        <xdr:cNvPr id="8" name="Grupo 16"/>
        <xdr:cNvGrpSpPr/>
      </xdr:nvGrpSpPr>
      <xdr:grpSpPr>
        <a:xfrm>
          <a:off x="36195" y="635"/>
          <a:ext cx="10213340" cy="1814195"/>
          <a:chOff x="67236" y="156883"/>
          <a:chExt cx="10141323" cy="1901745"/>
        </a:xfrm>
      </xdr:grpSpPr>
      <xdr:sp>
        <xdr:nvSpPr>
          <xdr:cNvPr id="9" name="Retângulo 8"/>
          <xdr:cNvSpPr/>
        </xdr:nvSpPr>
        <xdr:spPr>
          <a:xfrm>
            <a:off x="1545631" y="20143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Licitações - Adesões a Atas, Concursos e Leilões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4"/>
          <xdr:cNvSpPr/>
        </xdr:nvSpPr>
        <xdr:spPr>
          <a:xfrm>
            <a:off x="5423702" y="1052931"/>
            <a:ext cx="4784857" cy="661385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2" name="Imagem 11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1096255</xdr:colOff>
      <xdr:row>3</xdr:row>
      <xdr:rowOff>44821</xdr:rowOff>
    </xdr:from>
    <xdr:to>
      <xdr:col>13</xdr:col>
      <xdr:colOff>313326</xdr:colOff>
      <xdr:row>5</xdr:row>
      <xdr:rowOff>22410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5788005" y="673100"/>
          <a:ext cx="1750695" cy="3968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89535</xdr:colOff>
      <xdr:row>0</xdr:row>
      <xdr:rowOff>149860</xdr:rowOff>
    </xdr:from>
    <xdr:to>
      <xdr:col>7</xdr:col>
      <xdr:colOff>779780</xdr:colOff>
      <xdr:row>10</xdr:row>
      <xdr:rowOff>53975</xdr:rowOff>
    </xdr:to>
    <xdr:grpSp>
      <xdr:nvGrpSpPr>
        <xdr:cNvPr id="3" name="Grupo 16"/>
        <xdr:cNvGrpSpPr/>
      </xdr:nvGrpSpPr>
      <xdr:grpSpPr>
        <a:xfrm>
          <a:off x="89535" y="149860"/>
          <a:ext cx="10208895" cy="1866265"/>
          <a:chOff x="67236" y="123266"/>
          <a:chExt cx="10141323" cy="1877489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1014636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Licitações - Pregões - Inf. Detalhadas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1008129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1096255</xdr:colOff>
      <xdr:row>3</xdr:row>
      <xdr:rowOff>37201</xdr:rowOff>
    </xdr:from>
    <xdr:to>
      <xdr:col>11</xdr:col>
      <xdr:colOff>313326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2185015" y="579755"/>
          <a:ext cx="1750695" cy="34734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383641</xdr:colOff>
      <xdr:row>10</xdr:row>
      <xdr:rowOff>67239</xdr:rowOff>
    </xdr:to>
    <xdr:grpSp>
      <xdr:nvGrpSpPr>
        <xdr:cNvPr id="8" name="Grupo 16"/>
        <xdr:cNvGrpSpPr/>
      </xdr:nvGrpSpPr>
      <xdr:grpSpPr>
        <a:xfrm>
          <a:off x="0" y="0"/>
          <a:ext cx="10213340" cy="1857375"/>
          <a:chOff x="67236" y="123266"/>
          <a:chExt cx="10141323" cy="1935362"/>
        </a:xfrm>
      </xdr:grpSpPr>
      <xdr:sp>
        <xdr:nvSpPr>
          <xdr:cNvPr id="9" name="Retângulo 8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Licitações - Dispensa, Inexigibilidade e Inaplicabilidade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4"/>
          <xdr:cNvSpPr/>
        </xdr:nvSpPr>
        <xdr:spPr>
          <a:xfrm>
            <a:off x="5423648" y="1043578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2" name="Imagem 11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2" name="Grupo 39"/>
        <xdr:cNvGrpSpPr/>
      </xdr:nvGrpSpPr>
      <xdr:grpSpPr>
        <a:xfrm>
          <a:off x="111760" y="100330"/>
          <a:ext cx="10172700" cy="1804670"/>
          <a:chOff x="112059" y="100854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2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 - Pró-Reitoria de Administração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1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04/06/2021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>
      <xdr:nvSpPr>
        <xdr:cNvPr id="17" name="Fluxograma: Dados armazenados 17">
          <a:hlinkClick xmlns:r="http://schemas.openxmlformats.org/officeDocument/2006/relationships" r:id="rId2"/>
        </xdr:cNvPr>
        <xdr:cNvSpPr/>
      </xdr:nvSpPr>
      <xdr:spPr>
        <a:xfrm>
          <a:off x="7934325" y="234950"/>
          <a:ext cx="2948305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33619</xdr:colOff>
      <xdr:row>18</xdr:row>
      <xdr:rowOff>65400</xdr:rowOff>
    </xdr:to>
    <xdr:sp>
      <xdr:nvSpPr>
        <xdr:cNvPr id="36" name="Fluxograma: Processo alternativo 24">
          <a:hlinkClick xmlns:r="http://schemas.openxmlformats.org/officeDocument/2006/relationships" r:id="rId3"/>
        </xdr:cNvPr>
        <xdr:cNvSpPr/>
      </xdr:nvSpPr>
      <xdr:spPr>
        <a:xfrm>
          <a:off x="5463540" y="2876550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Contratos</a:t>
          </a:r>
          <a:r>
            <a:rPr lang="pt-BR" sz="1000" b="1" baseline="0">
              <a:latin typeface="Arial" panose="020B0604020202020204" pitchFamily="7" charset="0"/>
              <a:cs typeface="Arial" panose="020B0604020202020204" pitchFamily="7" charset="0"/>
            </a:rPr>
            <a:t> - Gráficos</a:t>
          </a:r>
          <a:endParaRPr lang="pt-BR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16</xdr:col>
      <xdr:colOff>33619</xdr:colOff>
      <xdr:row>15</xdr:row>
      <xdr:rowOff>65400</xdr:rowOff>
    </xdr:to>
    <xdr:sp>
      <xdr:nvSpPr>
        <xdr:cNvPr id="44" name="Fluxograma: Processo alternativo 20">
          <a:hlinkClick xmlns:r="http://schemas.openxmlformats.org/officeDocument/2006/relationships" r:id="rId4"/>
        </xdr:cNvPr>
        <xdr:cNvSpPr/>
      </xdr:nvSpPr>
      <xdr:spPr>
        <a:xfrm>
          <a:off x="5463540" y="2390775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Compras</a:t>
          </a:r>
          <a:r>
            <a:rPr lang="pt-BR" sz="1000" b="1" baseline="0">
              <a:latin typeface="Arial" panose="020B0604020202020204" pitchFamily="7" charset="0"/>
              <a:cs typeface="Arial" panose="020B0604020202020204" pitchFamily="7" charset="0"/>
            </a:rPr>
            <a:t> - Gráficos</a:t>
          </a:r>
          <a:endParaRPr lang="pt-BR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33619</xdr:colOff>
      <xdr:row>24</xdr:row>
      <xdr:rowOff>65400</xdr:rowOff>
    </xdr:to>
    <xdr:sp>
      <xdr:nvSpPr>
        <xdr:cNvPr id="45" name="Fluxograma: Processo alternativo 22">
          <a:hlinkClick xmlns:r="http://schemas.openxmlformats.org/officeDocument/2006/relationships" r:id="rId5"/>
        </xdr:cNvPr>
        <xdr:cNvSpPr/>
      </xdr:nvSpPr>
      <xdr:spPr>
        <a:xfrm>
          <a:off x="5463540" y="3848100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Licitações: Atas e Fornecedores</a:t>
          </a:r>
          <a:endParaRPr lang="pt-BR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33619</xdr:colOff>
      <xdr:row>18</xdr:row>
      <xdr:rowOff>65400</xdr:rowOff>
    </xdr:to>
    <xdr:sp>
      <xdr:nvSpPr>
        <xdr:cNvPr id="54" name="Fluxograma: Processo alternativo 23">
          <a:hlinkClick xmlns:r="http://schemas.openxmlformats.org/officeDocument/2006/relationships" r:id="rId6"/>
        </xdr:cNvPr>
        <xdr:cNvSpPr/>
      </xdr:nvSpPr>
      <xdr:spPr>
        <a:xfrm>
          <a:off x="607060" y="2876550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Contratos</a:t>
          </a:r>
          <a:endParaRPr lang="pt-BR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31381</xdr:colOff>
      <xdr:row>15</xdr:row>
      <xdr:rowOff>65400</xdr:rowOff>
    </xdr:to>
    <xdr:sp>
      <xdr:nvSpPr>
        <xdr:cNvPr id="55" name="Fluxograma: Processo alternativo 19">
          <a:hlinkClick xmlns:r="http://schemas.openxmlformats.org/officeDocument/2006/relationships" r:id="rId7"/>
        </xdr:cNvPr>
        <xdr:cNvSpPr/>
      </xdr:nvSpPr>
      <xdr:spPr>
        <a:xfrm>
          <a:off x="607060" y="2390775"/>
          <a:ext cx="4280535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Compras </a:t>
          </a:r>
          <a:endParaRPr lang="pt-BR" sz="10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33619</xdr:colOff>
      <xdr:row>30</xdr:row>
      <xdr:rowOff>65400</xdr:rowOff>
    </xdr:to>
    <xdr:sp>
      <xdr:nvSpPr>
        <xdr:cNvPr id="57" name="Fluxograma: Processo alternativo 16">
          <a:hlinkClick xmlns:r="http://schemas.openxmlformats.org/officeDocument/2006/relationships" r:id="rId8"/>
        </xdr:cNvPr>
        <xdr:cNvSpPr/>
      </xdr:nvSpPr>
      <xdr:spPr>
        <a:xfrm>
          <a:off x="5463540" y="4819650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Licitações: Pregões</a:t>
          </a:r>
          <a:r>
            <a:rPr lang="pt-BR" sz="1000" b="1" baseline="0">
              <a:latin typeface="Arial" panose="020B0604020202020204" pitchFamily="7" charset="0"/>
              <a:cs typeface="Arial" panose="020B0604020202020204" pitchFamily="7" charset="0"/>
            </a:rPr>
            <a:t> - Informações detalhadas</a:t>
          </a:r>
          <a:endParaRPr lang="pt-BR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24765</xdr:colOff>
      <xdr:row>31</xdr:row>
      <xdr:rowOff>14605</xdr:rowOff>
    </xdr:from>
    <xdr:to>
      <xdr:col>16</xdr:col>
      <xdr:colOff>58384</xdr:colOff>
      <xdr:row>33</xdr:row>
      <xdr:rowOff>80005</xdr:rowOff>
    </xdr:to>
    <xdr:sp>
      <xdr:nvSpPr>
        <xdr:cNvPr id="58" name="Fluxograma: Processo alternativo 16">
          <a:hlinkClick xmlns:r="http://schemas.openxmlformats.org/officeDocument/2006/relationships" r:id="rId9"/>
        </xdr:cNvPr>
        <xdr:cNvSpPr/>
      </xdr:nvSpPr>
      <xdr:spPr>
        <a:xfrm>
          <a:off x="5488305" y="5320030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Licitações:</a:t>
          </a:r>
          <a:r>
            <a:rPr lang="pt-BR" sz="1000" b="1" baseline="0">
              <a:latin typeface="Arial" panose="020B0604020202020204" pitchFamily="7" charset="0"/>
              <a:cs typeface="Arial" panose="020B0604020202020204" pitchFamily="7" charset="0"/>
            </a:rPr>
            <a:t> Gráficos</a:t>
          </a:r>
          <a:endParaRPr lang="pt-BR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33020</xdr:colOff>
      <xdr:row>21</xdr:row>
      <xdr:rowOff>64770</xdr:rowOff>
    </xdr:to>
    <xdr:sp>
      <xdr:nvSpPr>
        <xdr:cNvPr id="7" name="Fluxograma: Processo alternativo 21">
          <a:hlinkClick xmlns:r="http://schemas.openxmlformats.org/officeDocument/2006/relationships" r:id="rId10"/>
        </xdr:cNvPr>
        <xdr:cNvSpPr/>
      </xdr:nvSpPr>
      <xdr:spPr>
        <a:xfrm>
          <a:off x="607060" y="3362325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Aluguel</a:t>
          </a:r>
          <a:endParaRPr lang="pt-BR" altLang="en-US" sz="10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33020</xdr:colOff>
      <xdr:row>21</xdr:row>
      <xdr:rowOff>64770</xdr:rowOff>
    </xdr:to>
    <xdr:sp>
      <xdr:nvSpPr>
        <xdr:cNvPr id="8" name="Fluxograma: Processo alternativo 21">
          <a:hlinkClick xmlns:r="http://schemas.openxmlformats.org/officeDocument/2006/relationships" r:id="rId11"/>
        </xdr:cNvPr>
        <xdr:cNvSpPr/>
      </xdr:nvSpPr>
      <xdr:spPr>
        <a:xfrm>
          <a:off x="5463540" y="3362325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Aluguel - Gráficos</a:t>
          </a:r>
          <a:endParaRPr lang="pt-BR" altLang="en-US" sz="10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33020</xdr:colOff>
      <xdr:row>24</xdr:row>
      <xdr:rowOff>64770</xdr:rowOff>
    </xdr:to>
    <xdr:sp>
      <xdr:nvSpPr>
        <xdr:cNvPr id="9" name="Fluxograma: Processo alternativo 15">
          <a:hlinkClick xmlns:r="http://schemas.openxmlformats.org/officeDocument/2006/relationships" r:id="rId12"/>
        </xdr:cNvPr>
        <xdr:cNvSpPr/>
      </xdr:nvSpPr>
      <xdr:spPr>
        <a:xfrm>
          <a:off x="607060" y="3848100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Arial" panose="020B0604020202020204" pitchFamily="7" charset="0"/>
              <a:cs typeface="Arial" panose="020B0604020202020204" pitchFamily="7" charset="0"/>
            </a:rPr>
            <a:t>Licitações: Concorrências e Tomada de Preços</a:t>
          </a:r>
          <a:endParaRPr lang="pt-BR" altLang="en-US" sz="1000" b="1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33020</xdr:colOff>
      <xdr:row>27</xdr:row>
      <xdr:rowOff>64770</xdr:rowOff>
    </xdr:to>
    <xdr:sp>
      <xdr:nvSpPr>
        <xdr:cNvPr id="24" name="Fluxograma: Processo alternativo 16">
          <a:hlinkClick xmlns:r="http://schemas.openxmlformats.org/officeDocument/2006/relationships" r:id="rId13"/>
        </xdr:cNvPr>
        <xdr:cNvSpPr/>
      </xdr:nvSpPr>
      <xdr:spPr>
        <a:xfrm>
          <a:off x="5463540" y="4333875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>
              <a:solidFill>
                <a:schemeClr val="lt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Licitações: Pregões - Informações Gerais</a:t>
          </a:r>
          <a:endParaRPr lang="pt-BR" altLang="en-US" sz="1000" b="1">
            <a:solidFill>
              <a:schemeClr val="lt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33020</xdr:colOff>
      <xdr:row>28</xdr:row>
      <xdr:rowOff>29845</xdr:rowOff>
    </xdr:to>
    <xdr:sp>
      <xdr:nvSpPr>
        <xdr:cNvPr id="26" name="Fluxograma: Processo alternativo 16">
          <a:hlinkClick xmlns:r="http://schemas.openxmlformats.org/officeDocument/2006/relationships" r:id="rId14"/>
        </xdr:cNvPr>
        <xdr:cNvSpPr/>
      </xdr:nvSpPr>
      <xdr:spPr>
        <a:xfrm>
          <a:off x="607060" y="4333875"/>
          <a:ext cx="4282440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Arial" panose="020B0604020202020204" pitchFamily="7" charset="0"/>
              <a:cs typeface="Arial" panose="020B0604020202020204" pitchFamily="7" charset="0"/>
              <a:sym typeface="+mn-ea"/>
            </a:rPr>
            <a:t>Licitações: Dispensas; Inexigilidades; Inabilicabilidades; RDC; Compras Compartilhadas</a:t>
          </a:r>
          <a:endParaRPr lang="pt-BR" altLang="en-US" sz="1000" b="1">
            <a:latin typeface="Arial" panose="020B0604020202020204" pitchFamily="7" charset="0"/>
            <a:cs typeface="Arial" panose="020B0604020202020204" pitchFamily="7" charset="0"/>
            <a:sym typeface="+mn-ea"/>
          </a:endParaRP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33020</xdr:colOff>
      <xdr:row>31</xdr:row>
      <xdr:rowOff>64770</xdr:rowOff>
    </xdr:to>
    <xdr:sp>
      <xdr:nvSpPr>
        <xdr:cNvPr id="27" name="Fluxograma: Processo alternativo 16">
          <a:hlinkClick xmlns:r="http://schemas.openxmlformats.org/officeDocument/2006/relationships" r:id="rId15"/>
        </xdr:cNvPr>
        <xdr:cNvSpPr/>
      </xdr:nvSpPr>
      <xdr:spPr>
        <a:xfrm>
          <a:off x="607060" y="4981575"/>
          <a:ext cx="4282440" cy="388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>
              <a:solidFill>
                <a:schemeClr val="lt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Licitações: Adesão à Ata, Leilões e Concursos</a:t>
          </a:r>
          <a:endParaRPr lang="pt-BR" altLang="en-US" sz="1000" b="1">
            <a:solidFill>
              <a:schemeClr val="lt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12700</xdr:colOff>
      <xdr:row>73</xdr:row>
      <xdr:rowOff>114300</xdr:rowOff>
    </xdr:from>
    <xdr:to>
      <xdr:col>0</xdr:col>
      <xdr:colOff>1028699</xdr:colOff>
      <xdr:row>87</xdr:row>
      <xdr:rowOff>88900</xdr:rowOff>
    </xdr:to>
    <xdr:graphicFrame>
      <xdr:nvGraphicFramePr>
        <xdr:cNvPr id="2" name="Gráfico 1"/>
        <xdr:cNvGraphicFramePr/>
      </xdr:nvGraphicFramePr>
      <xdr:xfrm>
        <a:off x="0" y="14436725"/>
        <a:ext cx="0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383558</xdr:colOff>
      <xdr:row>3</xdr:row>
      <xdr:rowOff>5119</xdr:rowOff>
    </xdr:from>
    <xdr:to>
      <xdr:col>28</xdr:col>
      <xdr:colOff>18</xdr:colOff>
      <xdr:row>5</xdr:row>
      <xdr:rowOff>59729</xdr:rowOff>
    </xdr:to>
    <xdr:sp>
      <xdr:nvSpPr>
        <xdr:cNvPr id="3" name="Fluxograma: Dados armazenados 7">
          <a:hlinkClick xmlns:r="http://schemas.openxmlformats.org/officeDocument/2006/relationships" r:id="rId4"/>
        </xdr:cNvPr>
        <xdr:cNvSpPr/>
      </xdr:nvSpPr>
      <xdr:spPr>
        <a:xfrm>
          <a:off x="24086185" y="490855"/>
          <a:ext cx="1741805" cy="3784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100330</xdr:colOff>
      <xdr:row>0</xdr:row>
      <xdr:rowOff>46990</xdr:rowOff>
    </xdr:from>
    <xdr:to>
      <xdr:col>10</xdr:col>
      <xdr:colOff>1256030</xdr:colOff>
      <xdr:row>10</xdr:row>
      <xdr:rowOff>127000</xdr:rowOff>
    </xdr:to>
    <xdr:grpSp>
      <xdr:nvGrpSpPr>
        <xdr:cNvPr id="4" name="Grupo 3"/>
        <xdr:cNvGrpSpPr/>
      </xdr:nvGrpSpPr>
      <xdr:grpSpPr>
        <a:xfrm>
          <a:off x="100330" y="46990"/>
          <a:ext cx="10205720" cy="1699260"/>
          <a:chOff x="67236" y="123266"/>
          <a:chExt cx="10141323" cy="1804146"/>
        </a:xfrm>
      </xdr:grpSpPr>
      <xdr:sp>
        <xdr:nvSpPr>
          <xdr:cNvPr id="5" name="Retângulo 4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Compras - Gráficos - PRAD</a:t>
            </a:r>
            <a:endParaRPr lang="pt-BR" altLang="en-US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7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8" name="Imagem 7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262890</xdr:colOff>
      <xdr:row>15</xdr:row>
      <xdr:rowOff>28575</xdr:rowOff>
    </xdr:from>
    <xdr:to>
      <xdr:col>11</xdr:col>
      <xdr:colOff>290830</xdr:colOff>
      <xdr:row>45</xdr:row>
      <xdr:rowOff>66675</xdr:rowOff>
    </xdr:to>
    <xdr:graphicFrame>
      <xdr:nvGraphicFramePr>
        <xdr:cNvPr id="13" name="Gráfico 12"/>
        <xdr:cNvGraphicFramePr/>
      </xdr:nvGraphicFramePr>
      <xdr:xfrm>
        <a:off x="262890" y="3003550"/>
        <a:ext cx="10360660" cy="5505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275590</xdr:colOff>
      <xdr:row>49</xdr:row>
      <xdr:rowOff>34925</xdr:rowOff>
    </xdr:from>
    <xdr:to>
      <xdr:col>11</xdr:col>
      <xdr:colOff>264795</xdr:colOff>
      <xdr:row>75</xdr:row>
      <xdr:rowOff>46990</xdr:rowOff>
    </xdr:to>
    <xdr:graphicFrame>
      <xdr:nvGraphicFramePr>
        <xdr:cNvPr id="14" name="Gráfico 13"/>
        <xdr:cNvGraphicFramePr/>
      </xdr:nvGraphicFramePr>
      <xdr:xfrm>
        <a:off x="275590" y="9785350"/>
        <a:ext cx="10321925" cy="4965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1087290</xdr:colOff>
      <xdr:row>3</xdr:row>
      <xdr:rowOff>37201</xdr:rowOff>
    </xdr:from>
    <xdr:to>
      <xdr:col>9</xdr:col>
      <xdr:colOff>818711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0836910" y="579755"/>
          <a:ext cx="1750695" cy="34734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465892</xdr:colOff>
      <xdr:row>10</xdr:row>
      <xdr:rowOff>67239</xdr:rowOff>
    </xdr:to>
    <xdr:grpSp>
      <xdr:nvGrpSpPr>
        <xdr:cNvPr id="23" name="Grupo 16"/>
        <xdr:cNvGrpSpPr/>
      </xdr:nvGrpSpPr>
      <xdr:grpSpPr>
        <a:xfrm>
          <a:off x="0" y="0"/>
          <a:ext cx="10215245" cy="1857375"/>
          <a:chOff x="67236" y="123266"/>
          <a:chExt cx="10141323" cy="1935362"/>
        </a:xfrm>
      </xdr:grpSpPr>
      <xdr:sp>
        <xdr:nvSpPr>
          <xdr:cNvPr id="24" name="Retângulo 2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25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Licitações - Atas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26" name="Fluxograma: Dados armazenados 14"/>
          <xdr:cNvSpPr/>
        </xdr:nvSpPr>
        <xdr:spPr>
          <a:xfrm>
            <a:off x="5423648" y="1062322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27" name="Imagem 2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858690</xdr:colOff>
      <xdr:row>2</xdr:row>
      <xdr:rowOff>180076</xdr:rowOff>
    </xdr:from>
    <xdr:to>
      <xdr:col>11</xdr:col>
      <xdr:colOff>451046</xdr:colOff>
      <xdr:row>5</xdr:row>
      <xdr:rowOff>41910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2473305" y="545465"/>
          <a:ext cx="1755140" cy="41084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1169136</xdr:colOff>
      <xdr:row>10</xdr:row>
      <xdr:rowOff>51999</xdr:rowOff>
    </xdr:to>
    <xdr:grpSp>
      <xdr:nvGrpSpPr>
        <xdr:cNvPr id="3" name="Grupo 16"/>
        <xdr:cNvGrpSpPr/>
      </xdr:nvGrpSpPr>
      <xdr:grpSpPr>
        <a:xfrm>
          <a:off x="0" y="0"/>
          <a:ext cx="10205720" cy="1880235"/>
          <a:chOff x="67236" y="123266"/>
          <a:chExt cx="10141323" cy="1935362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Licitações - Pregões Inf. Gerais (PRAD)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1052950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9525</xdr:rowOff>
    </xdr:from>
    <xdr:to>
      <xdr:col>3</xdr:col>
      <xdr:colOff>3963035</xdr:colOff>
      <xdr:row>10</xdr:row>
      <xdr:rowOff>92075</xdr:rowOff>
    </xdr:to>
    <xdr:grpSp>
      <xdr:nvGrpSpPr>
        <xdr:cNvPr id="2" name="Grupo 1"/>
        <xdr:cNvGrpSpPr/>
      </xdr:nvGrpSpPr>
      <xdr:grpSpPr>
        <a:xfrm>
          <a:off x="635" y="9525"/>
          <a:ext cx="8228965" cy="1892300"/>
          <a:chOff x="67236" y="123266"/>
          <a:chExt cx="9067972" cy="1886229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1023376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da PRAD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423648" y="1006063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156884</xdr:colOff>
      <xdr:row>3</xdr:row>
      <xdr:rowOff>1</xdr:rowOff>
    </xdr:from>
    <xdr:to>
      <xdr:col>19</xdr:col>
      <xdr:colOff>0</xdr:colOff>
      <xdr:row>5</xdr:row>
      <xdr:rowOff>41462</xdr:rowOff>
    </xdr:to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1911965" y="542925"/>
          <a:ext cx="17100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29</xdr:col>
      <xdr:colOff>0</xdr:colOff>
      <xdr:row>2</xdr:row>
      <xdr:rowOff>179290</xdr:rowOff>
    </xdr:from>
    <xdr:to>
      <xdr:col>31</xdr:col>
      <xdr:colOff>569845</xdr:colOff>
      <xdr:row>5</xdr:row>
      <xdr:rowOff>34061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26906220" y="544830"/>
          <a:ext cx="175450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100330</xdr:colOff>
      <xdr:row>0</xdr:row>
      <xdr:rowOff>85090</xdr:rowOff>
    </xdr:from>
    <xdr:to>
      <xdr:col>12</xdr:col>
      <xdr:colOff>421005</xdr:colOff>
      <xdr:row>10</xdr:row>
      <xdr:rowOff>60325</xdr:rowOff>
    </xdr:to>
    <xdr:grpSp>
      <xdr:nvGrpSpPr>
        <xdr:cNvPr id="3" name="Grupo 16"/>
        <xdr:cNvGrpSpPr/>
      </xdr:nvGrpSpPr>
      <xdr:grpSpPr>
        <a:xfrm>
          <a:off x="100330" y="85090"/>
          <a:ext cx="1021842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Compras - PRAD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49169"/>
            <a:ext cx="4784911" cy="53115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15</xdr:row>
      <xdr:rowOff>24765</xdr:rowOff>
    </xdr:from>
    <xdr:to>
      <xdr:col>10</xdr:col>
      <xdr:colOff>139700</xdr:colOff>
      <xdr:row>31</xdr:row>
      <xdr:rowOff>63500</xdr:rowOff>
    </xdr:to>
    <xdr:graphicFrame>
      <xdr:nvGraphicFramePr>
        <xdr:cNvPr id="27" name="Gráfico 26"/>
        <xdr:cNvGraphicFramePr/>
      </xdr:nvGraphicFramePr>
      <xdr:xfrm>
        <a:off x="9525" y="2967990"/>
        <a:ext cx="6187440" cy="3086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50800</xdr:colOff>
      <xdr:row>33</xdr:row>
      <xdr:rowOff>162375</xdr:rowOff>
    </xdr:from>
    <xdr:to>
      <xdr:col>20</xdr:col>
      <xdr:colOff>1219200</xdr:colOff>
      <xdr:row>50</xdr:row>
      <xdr:rowOff>136975</xdr:rowOff>
    </xdr:to>
    <xdr:graphicFrame>
      <xdr:nvGraphicFramePr>
        <xdr:cNvPr id="17" name="Gráfico 16"/>
        <xdr:cNvGraphicFramePr/>
      </xdr:nvGraphicFramePr>
      <xdr:xfrm>
        <a:off x="7137400" y="6534150"/>
        <a:ext cx="6974205" cy="3213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1027430</xdr:colOff>
      <xdr:row>52</xdr:row>
      <xdr:rowOff>84455</xdr:rowOff>
    </xdr:from>
    <xdr:to>
      <xdr:col>20</xdr:col>
      <xdr:colOff>2320925</xdr:colOff>
      <xdr:row>69</xdr:row>
      <xdr:rowOff>153670</xdr:rowOff>
    </xdr:to>
    <xdr:graphicFrame>
      <xdr:nvGraphicFramePr>
        <xdr:cNvPr id="22" name="Gráfico 21"/>
        <xdr:cNvGraphicFramePr/>
      </xdr:nvGraphicFramePr>
      <xdr:xfrm>
        <a:off x="7084695" y="10076180"/>
        <a:ext cx="8128635" cy="33077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101600</xdr:colOff>
      <xdr:row>15</xdr:row>
      <xdr:rowOff>73025</xdr:rowOff>
    </xdr:from>
    <xdr:to>
      <xdr:col>21</xdr:col>
      <xdr:colOff>53975</xdr:colOff>
      <xdr:row>31</xdr:row>
      <xdr:rowOff>111125</xdr:rowOff>
    </xdr:to>
    <xdr:graphicFrame>
      <xdr:nvGraphicFramePr>
        <xdr:cNvPr id="23" name="Gráfico 22"/>
        <xdr:cNvGraphicFramePr/>
      </xdr:nvGraphicFramePr>
      <xdr:xfrm>
        <a:off x="7188200" y="3016250"/>
        <a:ext cx="8082280" cy="3086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88900</xdr:colOff>
      <xdr:row>71</xdr:row>
      <xdr:rowOff>98425</xdr:rowOff>
    </xdr:from>
    <xdr:to>
      <xdr:col>20</xdr:col>
      <xdr:colOff>162560</xdr:colOff>
      <xdr:row>88</xdr:row>
      <xdr:rowOff>85725</xdr:rowOff>
    </xdr:to>
    <xdr:graphicFrame>
      <xdr:nvGraphicFramePr>
        <xdr:cNvPr id="35" name="Gráfico 34"/>
        <xdr:cNvGraphicFramePr/>
      </xdr:nvGraphicFramePr>
      <xdr:xfrm>
        <a:off x="7471410" y="13709650"/>
        <a:ext cx="5583555" cy="3225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279400</xdr:colOff>
      <xdr:row>107</xdr:row>
      <xdr:rowOff>127000</xdr:rowOff>
    </xdr:from>
    <xdr:to>
      <xdr:col>9</xdr:col>
      <xdr:colOff>990599</xdr:colOff>
      <xdr:row>120</xdr:row>
      <xdr:rowOff>38100</xdr:rowOff>
    </xdr:to>
    <xdr:graphicFrame>
      <xdr:nvGraphicFramePr>
        <xdr:cNvPr id="29" name="Gráfico 28"/>
        <xdr:cNvGraphicFramePr/>
      </xdr:nvGraphicFramePr>
      <xdr:xfrm>
        <a:off x="575310" y="20491450"/>
        <a:ext cx="5368290" cy="2263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38735</xdr:colOff>
      <xdr:row>90</xdr:row>
      <xdr:rowOff>55880</xdr:rowOff>
    </xdr:from>
    <xdr:to>
      <xdr:col>11</xdr:col>
      <xdr:colOff>29136</xdr:colOff>
      <xdr:row>104</xdr:row>
      <xdr:rowOff>99957</xdr:rowOff>
    </xdr:to>
    <xdr:graphicFrame>
      <xdr:nvGraphicFramePr>
        <xdr:cNvPr id="31" name="Gráfico 30"/>
        <xdr:cNvGraphicFramePr/>
      </xdr:nvGraphicFramePr>
      <xdr:xfrm>
        <a:off x="38735" y="17286605"/>
        <a:ext cx="7076440" cy="260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52</xdr:row>
      <xdr:rowOff>114300</xdr:rowOff>
    </xdr:from>
    <xdr:to>
      <xdr:col>9</xdr:col>
      <xdr:colOff>1028699</xdr:colOff>
      <xdr:row>69</xdr:row>
      <xdr:rowOff>88900</xdr:rowOff>
    </xdr:to>
    <xdr:graphicFrame>
      <xdr:nvGraphicFramePr>
        <xdr:cNvPr id="33" name="Gráfico 32"/>
        <xdr:cNvGraphicFramePr/>
      </xdr:nvGraphicFramePr>
      <xdr:xfrm>
        <a:off x="0" y="10106025"/>
        <a:ext cx="5981700" cy="3213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65770</xdr:colOff>
      <xdr:row>34</xdr:row>
      <xdr:rowOff>0</xdr:rowOff>
    </xdr:from>
    <xdr:to>
      <xdr:col>10</xdr:col>
      <xdr:colOff>142878</xdr:colOff>
      <xdr:row>50</xdr:row>
      <xdr:rowOff>152400</xdr:rowOff>
    </xdr:to>
    <xdr:graphicFrame>
      <xdr:nvGraphicFramePr>
        <xdr:cNvPr id="40" name="Gráfico 39"/>
        <xdr:cNvGraphicFramePr/>
      </xdr:nvGraphicFramePr>
      <xdr:xfrm>
        <a:off x="65405" y="6562725"/>
        <a:ext cx="6134735" cy="3200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65405</xdr:colOff>
      <xdr:row>71</xdr:row>
      <xdr:rowOff>177800</xdr:rowOff>
    </xdr:from>
    <xdr:to>
      <xdr:col>10</xdr:col>
      <xdr:colOff>142512</xdr:colOff>
      <xdr:row>88</xdr:row>
      <xdr:rowOff>152400</xdr:rowOff>
    </xdr:to>
    <xdr:graphicFrame>
      <xdr:nvGraphicFramePr>
        <xdr:cNvPr id="42" name="Gráfico 41"/>
        <xdr:cNvGraphicFramePr/>
      </xdr:nvGraphicFramePr>
      <xdr:xfrm>
        <a:off x="65405" y="13789025"/>
        <a:ext cx="6134100" cy="3213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123827</xdr:colOff>
      <xdr:row>15</xdr:row>
      <xdr:rowOff>124275</xdr:rowOff>
    </xdr:from>
    <xdr:to>
      <xdr:col>30</xdr:col>
      <xdr:colOff>825500</xdr:colOff>
      <xdr:row>31</xdr:row>
      <xdr:rowOff>175075</xdr:rowOff>
    </xdr:to>
    <xdr:graphicFrame>
      <xdr:nvGraphicFramePr>
        <xdr:cNvPr id="43" name="Gráfico 42"/>
        <xdr:cNvGraphicFramePr/>
      </xdr:nvGraphicFramePr>
      <xdr:xfrm>
        <a:off x="15340330" y="3067050"/>
        <a:ext cx="6709410" cy="309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254000</xdr:colOff>
      <xdr:row>34</xdr:row>
      <xdr:rowOff>73475</xdr:rowOff>
    </xdr:from>
    <xdr:to>
      <xdr:col>30</xdr:col>
      <xdr:colOff>774700</xdr:colOff>
      <xdr:row>50</xdr:row>
      <xdr:rowOff>124275</xdr:rowOff>
    </xdr:to>
    <xdr:graphicFrame>
      <xdr:nvGraphicFramePr>
        <xdr:cNvPr id="55" name="Gráfico 54"/>
        <xdr:cNvGraphicFramePr/>
      </xdr:nvGraphicFramePr>
      <xdr:xfrm>
        <a:off x="15470505" y="6635750"/>
        <a:ext cx="6528435" cy="309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53</xdr:row>
      <xdr:rowOff>86175</xdr:rowOff>
    </xdr:from>
    <xdr:to>
      <xdr:col>30</xdr:col>
      <xdr:colOff>834574</xdr:colOff>
      <xdr:row>69</xdr:row>
      <xdr:rowOff>136975</xdr:rowOff>
    </xdr:to>
    <xdr:graphicFrame>
      <xdr:nvGraphicFramePr>
        <xdr:cNvPr id="56" name="Gráfico 55"/>
        <xdr:cNvGraphicFramePr/>
      </xdr:nvGraphicFramePr>
      <xdr:xfrm>
        <a:off x="15254605" y="10267950"/>
        <a:ext cx="6804025" cy="309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279400</xdr:colOff>
      <xdr:row>72</xdr:row>
      <xdr:rowOff>73475</xdr:rowOff>
    </xdr:from>
    <xdr:to>
      <xdr:col>30</xdr:col>
      <xdr:colOff>774700</xdr:colOff>
      <xdr:row>88</xdr:row>
      <xdr:rowOff>124275</xdr:rowOff>
    </xdr:to>
    <xdr:graphicFrame>
      <xdr:nvGraphicFramePr>
        <xdr:cNvPr id="57" name="Gráfico 56"/>
        <xdr:cNvGraphicFramePr/>
      </xdr:nvGraphicFramePr>
      <xdr:xfrm>
        <a:off x="15495905" y="13874750"/>
        <a:ext cx="6503035" cy="309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29</xdr:col>
      <xdr:colOff>383558</xdr:colOff>
      <xdr:row>3</xdr:row>
      <xdr:rowOff>5119</xdr:rowOff>
    </xdr:from>
    <xdr:to>
      <xdr:col>30</xdr:col>
      <xdr:colOff>1337945</xdr:colOff>
      <xdr:row>5</xdr:row>
      <xdr:rowOff>41137</xdr:rowOff>
    </xdr:to>
    <xdr:sp>
      <xdr:nvSpPr>
        <xdr:cNvPr id="20" name="Fluxograma: Dados armazenados 7">
          <a:hlinkClick xmlns:r="http://schemas.openxmlformats.org/officeDocument/2006/relationships" r:id="rId18"/>
        </xdr:cNvPr>
        <xdr:cNvSpPr/>
      </xdr:nvSpPr>
      <xdr:spPr>
        <a:xfrm>
          <a:off x="20820380" y="548005"/>
          <a:ext cx="1741805" cy="39751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100330</xdr:colOff>
      <xdr:row>0</xdr:row>
      <xdr:rowOff>72390</xdr:rowOff>
    </xdr:from>
    <xdr:to>
      <xdr:col>16</xdr:col>
      <xdr:colOff>168910</xdr:colOff>
      <xdr:row>10</xdr:row>
      <xdr:rowOff>66675</xdr:rowOff>
    </xdr:to>
    <xdr:grpSp>
      <xdr:nvGrpSpPr>
        <xdr:cNvPr id="21" name="Grupo 16"/>
        <xdr:cNvGrpSpPr/>
      </xdr:nvGrpSpPr>
      <xdr:grpSpPr>
        <a:xfrm>
          <a:off x="100330" y="72390"/>
          <a:ext cx="10205720" cy="1804035"/>
          <a:chOff x="67236" y="123266"/>
          <a:chExt cx="10141323" cy="1804146"/>
        </a:xfrm>
      </xdr:grpSpPr>
      <xdr:sp>
        <xdr:nvSpPr>
          <xdr:cNvPr id="24" name="Retângulo 2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2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Compras - Gráficos - PRAD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30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27/08/2021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32" name="Imagem 31"/>
          <xdr:cNvPicPr>
            <a:picLocks noChangeAspect="1"/>
          </xdr:cNvPicPr>
        </xdr:nvPicPr>
        <xdr:blipFill>
          <a:blip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279400</xdr:colOff>
      <xdr:row>124</xdr:row>
      <xdr:rowOff>127000</xdr:rowOff>
    </xdr:from>
    <xdr:to>
      <xdr:col>9</xdr:col>
      <xdr:colOff>990599</xdr:colOff>
      <xdr:row>137</xdr:row>
      <xdr:rowOff>38100</xdr:rowOff>
    </xdr:to>
    <xdr:graphicFrame>
      <xdr:nvGraphicFramePr>
        <xdr:cNvPr id="26" name="Gráfico 25"/>
        <xdr:cNvGraphicFramePr/>
      </xdr:nvGraphicFramePr>
      <xdr:xfrm>
        <a:off x="575310" y="24061420"/>
        <a:ext cx="5368290" cy="2263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279400</xdr:colOff>
      <xdr:row>124</xdr:row>
      <xdr:rowOff>139700</xdr:rowOff>
    </xdr:from>
    <xdr:to>
      <xdr:col>20</xdr:col>
      <xdr:colOff>0</xdr:colOff>
      <xdr:row>137</xdr:row>
      <xdr:rowOff>50800</xdr:rowOff>
    </xdr:to>
    <xdr:graphicFrame>
      <xdr:nvGraphicFramePr>
        <xdr:cNvPr id="28" name="Gráfico 27"/>
        <xdr:cNvGraphicFramePr/>
      </xdr:nvGraphicFramePr>
      <xdr:xfrm>
        <a:off x="7661910" y="24074120"/>
        <a:ext cx="5230495" cy="2263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391885</xdr:colOff>
      <xdr:row>124</xdr:row>
      <xdr:rowOff>152401</xdr:rowOff>
    </xdr:from>
    <xdr:to>
      <xdr:col>30</xdr:col>
      <xdr:colOff>210456</xdr:colOff>
      <xdr:row>137</xdr:row>
      <xdr:rowOff>63501</xdr:rowOff>
    </xdr:to>
    <xdr:graphicFrame>
      <xdr:nvGraphicFramePr>
        <xdr:cNvPr id="36" name="Gráfico 35"/>
        <xdr:cNvGraphicFramePr/>
      </xdr:nvGraphicFramePr>
      <xdr:xfrm>
        <a:off x="15904210" y="24086820"/>
        <a:ext cx="5530215" cy="2263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AP/COPLAN/1_PADRONIZA&#199;&#195;O_NOVA%20METODOLOGIA_agosto_2016/4_Agenda_Setorias/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\Desktop\INDICADORES%20APRESENTA&#199;&#195;O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JG119"/>
  <sheetViews>
    <sheetView showGridLines="0" zoomScale="70" zoomScaleNormal="70" topLeftCell="A4" workbookViewId="0">
      <selection activeCell="M18" sqref="M18"/>
    </sheetView>
  </sheetViews>
  <sheetFormatPr defaultColWidth="0" defaultRowHeight="15"/>
  <cols>
    <col min="1" max="1" width="2.88571428571429" style="392" customWidth="1"/>
    <col min="2" max="2" width="2.88571428571429" style="393" customWidth="1"/>
    <col min="3" max="3" width="11.1047619047619" style="394" customWidth="1"/>
    <col min="4" max="4" width="40.3333333333333" style="394" customWidth="1"/>
    <col min="5" max="5" width="14.8857142857143" style="394" customWidth="1"/>
    <col min="6" max="6" width="15.552380952381" style="394" customWidth="1"/>
    <col min="7" max="7" width="13" style="394" customWidth="1"/>
    <col min="8" max="9" width="11.1047619047619" style="394" customWidth="1"/>
    <col min="10" max="11" width="9.43809523809524" style="394" customWidth="1"/>
    <col min="12" max="12" width="14.8857142857143" style="394" customWidth="1"/>
    <col min="13" max="13" width="20.3333333333333" style="394" customWidth="1"/>
    <col min="14" max="14" width="9.55238095238095" style="394" customWidth="1"/>
    <col min="15" max="15" width="14.1047619047619" style="394" customWidth="1"/>
    <col min="16" max="16" width="13" style="394" customWidth="1"/>
    <col min="17" max="17" width="9.88571428571429" style="394" customWidth="1"/>
    <col min="18" max="2971" width="9.1047619047619" style="394" customWidth="1"/>
    <col min="2972" max="2978" width="0" style="393" hidden="1" customWidth="1"/>
    <col min="2979" max="16384" width="9.1047619047619" style="393" hidden="1"/>
  </cols>
  <sheetData>
    <row r="1" spans="2:2971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392"/>
      <c r="EQ1" s="392"/>
      <c r="ER1" s="392"/>
      <c r="ES1" s="392"/>
      <c r="ET1" s="392"/>
      <c r="EU1" s="392"/>
      <c r="EV1" s="392"/>
      <c r="EW1" s="392"/>
      <c r="EX1" s="392"/>
      <c r="EY1" s="392"/>
      <c r="EZ1" s="392"/>
      <c r="FA1" s="392"/>
      <c r="FB1" s="392"/>
      <c r="FC1" s="392"/>
      <c r="FD1" s="392"/>
      <c r="FE1" s="392"/>
      <c r="FF1" s="392"/>
      <c r="FG1" s="392"/>
      <c r="FH1" s="392"/>
      <c r="FI1" s="392"/>
      <c r="FJ1" s="392"/>
      <c r="FK1" s="392"/>
      <c r="FL1" s="392"/>
      <c r="FM1" s="392"/>
      <c r="FN1" s="392"/>
      <c r="FO1" s="392"/>
      <c r="FP1" s="392"/>
      <c r="FQ1" s="392"/>
      <c r="FR1" s="392"/>
      <c r="FS1" s="392"/>
      <c r="FT1" s="392"/>
      <c r="FU1" s="392"/>
      <c r="FV1" s="392"/>
      <c r="FW1" s="392"/>
      <c r="FX1" s="392"/>
      <c r="FY1" s="392"/>
      <c r="FZ1" s="392"/>
      <c r="GA1" s="392"/>
      <c r="GB1" s="392"/>
      <c r="GC1" s="392"/>
      <c r="GD1" s="392"/>
      <c r="GE1" s="392"/>
      <c r="GF1" s="392"/>
      <c r="GG1" s="392"/>
      <c r="GH1" s="392"/>
      <c r="GI1" s="392"/>
      <c r="GJ1" s="392"/>
      <c r="GK1" s="392"/>
      <c r="GL1" s="392"/>
      <c r="GM1" s="392"/>
      <c r="GN1" s="392"/>
      <c r="GO1" s="392"/>
      <c r="GP1" s="392"/>
      <c r="GQ1" s="392"/>
      <c r="GR1" s="392"/>
      <c r="GS1" s="392"/>
      <c r="GT1" s="392"/>
      <c r="GU1" s="392"/>
      <c r="GV1" s="392"/>
      <c r="GW1" s="392"/>
      <c r="GX1" s="392"/>
      <c r="GY1" s="392"/>
      <c r="GZ1" s="392"/>
      <c r="HA1" s="392"/>
      <c r="HB1" s="392"/>
      <c r="HC1" s="392"/>
      <c r="HD1" s="392"/>
      <c r="HE1" s="392"/>
      <c r="HF1" s="392"/>
      <c r="HG1" s="392"/>
      <c r="HH1" s="392"/>
      <c r="HI1" s="392"/>
      <c r="HJ1" s="392"/>
      <c r="HK1" s="392"/>
      <c r="HL1" s="392"/>
      <c r="HM1" s="392"/>
      <c r="HN1" s="392"/>
      <c r="HO1" s="392"/>
      <c r="HP1" s="392"/>
      <c r="HQ1" s="392"/>
      <c r="HR1" s="392"/>
      <c r="HS1" s="392"/>
      <c r="HT1" s="392"/>
      <c r="HU1" s="392"/>
      <c r="HV1" s="392"/>
      <c r="HW1" s="392"/>
      <c r="HX1" s="392"/>
      <c r="HY1" s="392"/>
      <c r="HZ1" s="392"/>
      <c r="IA1" s="392"/>
      <c r="IB1" s="392"/>
      <c r="IC1" s="392"/>
      <c r="ID1" s="392"/>
      <c r="IE1" s="392"/>
      <c r="IF1" s="392"/>
      <c r="IG1" s="392"/>
      <c r="IH1" s="392"/>
      <c r="II1" s="392"/>
      <c r="IJ1" s="392"/>
      <c r="IK1" s="392"/>
      <c r="IL1" s="392"/>
      <c r="IM1" s="392"/>
      <c r="IN1" s="392"/>
      <c r="IO1" s="392"/>
      <c r="IP1" s="392"/>
      <c r="IQ1" s="392"/>
      <c r="IR1" s="392"/>
      <c r="IS1" s="392"/>
      <c r="IT1" s="392"/>
      <c r="IU1" s="392"/>
      <c r="IV1" s="392"/>
      <c r="IW1" s="392"/>
      <c r="IX1" s="392"/>
      <c r="IY1" s="392"/>
      <c r="IZ1" s="392"/>
      <c r="JA1" s="392"/>
      <c r="JB1" s="392"/>
      <c r="JC1" s="392"/>
      <c r="JD1" s="392"/>
      <c r="JE1" s="392"/>
      <c r="JF1" s="392"/>
      <c r="JG1" s="392"/>
      <c r="JH1" s="392"/>
      <c r="JI1" s="392"/>
      <c r="JJ1" s="392"/>
      <c r="JK1" s="392"/>
      <c r="JL1" s="392"/>
      <c r="JM1" s="392"/>
      <c r="JN1" s="392"/>
      <c r="JO1" s="392"/>
      <c r="JP1" s="392"/>
      <c r="JQ1" s="392"/>
      <c r="JR1" s="392"/>
      <c r="JS1" s="392"/>
      <c r="JT1" s="392"/>
      <c r="JU1" s="392"/>
      <c r="JV1" s="392"/>
      <c r="JW1" s="392"/>
      <c r="JX1" s="392"/>
      <c r="JY1" s="392"/>
      <c r="JZ1" s="392"/>
      <c r="KA1" s="392"/>
      <c r="KB1" s="392"/>
      <c r="KC1" s="392"/>
      <c r="KD1" s="392"/>
      <c r="KE1" s="392"/>
      <c r="KF1" s="392"/>
      <c r="KG1" s="392"/>
      <c r="KH1" s="392"/>
      <c r="KI1" s="392"/>
      <c r="KJ1" s="392"/>
      <c r="KK1" s="392"/>
      <c r="KL1" s="392"/>
      <c r="KM1" s="392"/>
      <c r="KN1" s="392"/>
      <c r="KO1" s="392"/>
      <c r="KP1" s="392"/>
      <c r="KQ1" s="392"/>
      <c r="KR1" s="392"/>
      <c r="KS1" s="392"/>
      <c r="KT1" s="392"/>
      <c r="KU1" s="392"/>
      <c r="KV1" s="392"/>
      <c r="KW1" s="392"/>
      <c r="KX1" s="392"/>
      <c r="KY1" s="392"/>
      <c r="KZ1" s="392"/>
      <c r="LA1" s="392"/>
      <c r="LB1" s="392"/>
      <c r="LC1" s="392"/>
      <c r="LD1" s="392"/>
      <c r="LE1" s="392"/>
      <c r="LF1" s="392"/>
      <c r="LG1" s="392"/>
      <c r="LH1" s="392"/>
      <c r="LI1" s="392"/>
      <c r="LJ1" s="392"/>
      <c r="LK1" s="392"/>
      <c r="LL1" s="392"/>
      <c r="LM1" s="392"/>
      <c r="LN1" s="392"/>
      <c r="LO1" s="392"/>
      <c r="LP1" s="392"/>
      <c r="LQ1" s="392"/>
      <c r="LR1" s="392"/>
      <c r="LS1" s="392"/>
      <c r="LT1" s="392"/>
      <c r="LU1" s="392"/>
      <c r="LV1" s="392"/>
      <c r="LW1" s="392"/>
      <c r="LX1" s="392"/>
      <c r="LY1" s="392"/>
      <c r="LZ1" s="392"/>
      <c r="MA1" s="392"/>
      <c r="MB1" s="392"/>
      <c r="MC1" s="392"/>
      <c r="MD1" s="392"/>
      <c r="ME1" s="392"/>
      <c r="MF1" s="392"/>
      <c r="MG1" s="392"/>
      <c r="MH1" s="392"/>
      <c r="MI1" s="392"/>
      <c r="MJ1" s="392"/>
      <c r="MK1" s="392"/>
      <c r="ML1" s="392"/>
      <c r="MM1" s="392"/>
      <c r="MN1" s="392"/>
      <c r="MO1" s="392"/>
      <c r="MP1" s="392"/>
      <c r="MQ1" s="392"/>
      <c r="MR1" s="392"/>
      <c r="MS1" s="392"/>
      <c r="MT1" s="392"/>
      <c r="MU1" s="392"/>
      <c r="MV1" s="392"/>
      <c r="MW1" s="392"/>
      <c r="MX1" s="392"/>
      <c r="MY1" s="392"/>
      <c r="MZ1" s="392"/>
      <c r="NA1" s="392"/>
      <c r="NB1" s="392"/>
      <c r="NC1" s="392"/>
      <c r="ND1" s="392"/>
      <c r="NE1" s="392"/>
      <c r="NF1" s="392"/>
      <c r="NG1" s="392"/>
      <c r="NH1" s="392"/>
      <c r="NI1" s="392"/>
      <c r="NJ1" s="392"/>
      <c r="NK1" s="392"/>
      <c r="NL1" s="392"/>
      <c r="NM1" s="392"/>
      <c r="NN1" s="392"/>
      <c r="NO1" s="392"/>
      <c r="NP1" s="392"/>
      <c r="NQ1" s="392"/>
      <c r="NR1" s="392"/>
      <c r="NS1" s="392"/>
      <c r="NT1" s="392"/>
      <c r="NU1" s="392"/>
      <c r="NV1" s="392"/>
      <c r="NW1" s="392"/>
      <c r="NX1" s="392"/>
      <c r="NY1" s="392"/>
      <c r="NZ1" s="392"/>
      <c r="OA1" s="392"/>
      <c r="OB1" s="392"/>
      <c r="OC1" s="392"/>
      <c r="OD1" s="392"/>
      <c r="OE1" s="392"/>
      <c r="OF1" s="392"/>
      <c r="OG1" s="392"/>
      <c r="OH1" s="392"/>
      <c r="OI1" s="392"/>
      <c r="OJ1" s="392"/>
      <c r="OK1" s="392"/>
      <c r="OL1" s="392"/>
      <c r="OM1" s="392"/>
      <c r="ON1" s="392"/>
      <c r="OO1" s="392"/>
      <c r="OP1" s="392"/>
      <c r="OQ1" s="392"/>
      <c r="OR1" s="392"/>
      <c r="OS1" s="392"/>
      <c r="OT1" s="392"/>
      <c r="OU1" s="392"/>
      <c r="OV1" s="392"/>
      <c r="OW1" s="392"/>
      <c r="OX1" s="392"/>
      <c r="OY1" s="392"/>
      <c r="OZ1" s="392"/>
      <c r="PA1" s="392"/>
      <c r="PB1" s="392"/>
      <c r="PC1" s="392"/>
      <c r="PD1" s="392"/>
      <c r="PE1" s="392"/>
      <c r="PF1" s="392"/>
      <c r="PG1" s="392"/>
      <c r="PH1" s="392"/>
      <c r="PI1" s="392"/>
      <c r="PJ1" s="392"/>
      <c r="PK1" s="392"/>
      <c r="PL1" s="392"/>
      <c r="PM1" s="392"/>
      <c r="PN1" s="392"/>
      <c r="PO1" s="392"/>
      <c r="PP1" s="392"/>
      <c r="PQ1" s="392"/>
      <c r="PR1" s="392"/>
      <c r="PS1" s="392"/>
      <c r="PT1" s="392"/>
      <c r="PU1" s="392"/>
      <c r="PV1" s="392"/>
      <c r="PW1" s="392"/>
      <c r="PX1" s="392"/>
      <c r="PY1" s="392"/>
      <c r="PZ1" s="392"/>
      <c r="QA1" s="392"/>
      <c r="QB1" s="392"/>
      <c r="QC1" s="392"/>
      <c r="QD1" s="392"/>
      <c r="QE1" s="392"/>
      <c r="QF1" s="392"/>
      <c r="QG1" s="392"/>
      <c r="QH1" s="392"/>
      <c r="QI1" s="392"/>
      <c r="QJ1" s="392"/>
      <c r="QK1" s="392"/>
      <c r="QL1" s="392"/>
      <c r="QM1" s="392"/>
      <c r="QN1" s="392"/>
      <c r="QO1" s="392"/>
      <c r="QP1" s="392"/>
      <c r="QQ1" s="392"/>
      <c r="QR1" s="392"/>
      <c r="QS1" s="392"/>
      <c r="QT1" s="392"/>
      <c r="QU1" s="392"/>
      <c r="QV1" s="392"/>
      <c r="QW1" s="392"/>
      <c r="QX1" s="392"/>
      <c r="QY1" s="392"/>
      <c r="QZ1" s="392"/>
      <c r="RA1" s="392"/>
      <c r="RB1" s="392"/>
      <c r="RC1" s="392"/>
      <c r="RD1" s="392"/>
      <c r="RE1" s="392"/>
      <c r="RF1" s="392"/>
      <c r="RG1" s="392"/>
      <c r="RH1" s="392"/>
      <c r="RI1" s="392"/>
      <c r="RJ1" s="392"/>
      <c r="RK1" s="392"/>
      <c r="RL1" s="392"/>
      <c r="RM1" s="392"/>
      <c r="RN1" s="392"/>
      <c r="RO1" s="392"/>
      <c r="RP1" s="392"/>
      <c r="RQ1" s="392"/>
      <c r="RR1" s="392"/>
      <c r="RS1" s="392"/>
      <c r="RT1" s="392"/>
      <c r="RU1" s="392"/>
      <c r="RV1" s="392"/>
      <c r="RW1" s="392"/>
      <c r="RX1" s="392"/>
      <c r="RY1" s="392"/>
      <c r="RZ1" s="392"/>
      <c r="SA1" s="392"/>
      <c r="SB1" s="392"/>
      <c r="SC1" s="392"/>
      <c r="SD1" s="392"/>
      <c r="SE1" s="392"/>
      <c r="SF1" s="392"/>
      <c r="SG1" s="392"/>
      <c r="SH1" s="392"/>
      <c r="SI1" s="392"/>
      <c r="SJ1" s="392"/>
      <c r="SK1" s="392"/>
      <c r="SL1" s="392"/>
      <c r="SM1" s="392"/>
      <c r="SN1" s="392"/>
      <c r="SO1" s="392"/>
      <c r="SP1" s="392"/>
      <c r="SQ1" s="392"/>
      <c r="SR1" s="392"/>
      <c r="SS1" s="392"/>
      <c r="ST1" s="392"/>
      <c r="SU1" s="392"/>
      <c r="SV1" s="392"/>
      <c r="SW1" s="392"/>
      <c r="SX1" s="392"/>
      <c r="SY1" s="392"/>
      <c r="SZ1" s="392"/>
      <c r="TA1" s="392"/>
      <c r="TB1" s="392"/>
      <c r="TC1" s="392"/>
      <c r="TD1" s="392"/>
      <c r="TE1" s="392"/>
      <c r="TF1" s="392"/>
      <c r="TG1" s="392"/>
      <c r="TH1" s="392"/>
      <c r="TI1" s="392"/>
      <c r="TJ1" s="392"/>
      <c r="TK1" s="392"/>
      <c r="TL1" s="392"/>
      <c r="TM1" s="392"/>
      <c r="TN1" s="392"/>
      <c r="TO1" s="392"/>
      <c r="TP1" s="392"/>
      <c r="TQ1" s="392"/>
      <c r="TR1" s="392"/>
      <c r="TS1" s="392"/>
      <c r="TT1" s="392"/>
      <c r="TU1" s="392"/>
      <c r="TV1" s="392"/>
      <c r="TW1" s="392"/>
      <c r="TX1" s="392"/>
      <c r="TY1" s="392"/>
      <c r="TZ1" s="392"/>
      <c r="UA1" s="392"/>
      <c r="UB1" s="392"/>
      <c r="UC1" s="392"/>
      <c r="UD1" s="392"/>
      <c r="UE1" s="392"/>
      <c r="UF1" s="392"/>
      <c r="UG1" s="392"/>
      <c r="UH1" s="392"/>
      <c r="UI1" s="392"/>
      <c r="UJ1" s="392"/>
      <c r="UK1" s="392"/>
      <c r="UL1" s="392"/>
      <c r="UM1" s="392"/>
      <c r="UN1" s="392"/>
      <c r="UO1" s="392"/>
      <c r="UP1" s="392"/>
      <c r="UQ1" s="392"/>
      <c r="UR1" s="392"/>
      <c r="US1" s="392"/>
      <c r="UT1" s="392"/>
      <c r="UU1" s="392"/>
      <c r="UV1" s="392"/>
      <c r="UW1" s="392"/>
      <c r="UX1" s="392"/>
      <c r="UY1" s="392"/>
      <c r="UZ1" s="392"/>
      <c r="VA1" s="392"/>
      <c r="VB1" s="392"/>
      <c r="VC1" s="392"/>
      <c r="VD1" s="392"/>
      <c r="VE1" s="392"/>
      <c r="VF1" s="392"/>
      <c r="VG1" s="392"/>
      <c r="VH1" s="392"/>
      <c r="VI1" s="392"/>
      <c r="VJ1" s="392"/>
      <c r="VK1" s="392"/>
      <c r="VL1" s="392"/>
      <c r="VM1" s="392"/>
      <c r="VN1" s="392"/>
      <c r="VO1" s="392"/>
      <c r="VP1" s="392"/>
      <c r="VQ1" s="392"/>
      <c r="VR1" s="392"/>
      <c r="VS1" s="392"/>
      <c r="VT1" s="392"/>
      <c r="VU1" s="392"/>
      <c r="VV1" s="392"/>
      <c r="VW1" s="392"/>
      <c r="VX1" s="392"/>
      <c r="VY1" s="392"/>
      <c r="VZ1" s="392"/>
      <c r="WA1" s="392"/>
      <c r="WB1" s="392"/>
      <c r="WC1" s="392"/>
      <c r="WD1" s="392"/>
      <c r="WE1" s="392"/>
      <c r="WF1" s="392"/>
      <c r="WG1" s="392"/>
      <c r="WH1" s="392"/>
      <c r="WI1" s="392"/>
      <c r="WJ1" s="392"/>
      <c r="WK1" s="392"/>
      <c r="WL1" s="392"/>
      <c r="WM1" s="392"/>
      <c r="WN1" s="392"/>
      <c r="WO1" s="392"/>
      <c r="WP1" s="392"/>
      <c r="WQ1" s="392"/>
      <c r="WR1" s="392"/>
      <c r="WS1" s="392"/>
      <c r="WT1" s="392"/>
      <c r="WU1" s="392"/>
      <c r="WV1" s="392"/>
      <c r="WW1" s="392"/>
      <c r="WX1" s="392"/>
      <c r="WY1" s="392"/>
      <c r="WZ1" s="392"/>
      <c r="XA1" s="392"/>
      <c r="XB1" s="392"/>
      <c r="XC1" s="392"/>
      <c r="XD1" s="392"/>
      <c r="XE1" s="392"/>
      <c r="XF1" s="392"/>
      <c r="XG1" s="392"/>
      <c r="XH1" s="392"/>
      <c r="XI1" s="392"/>
      <c r="XJ1" s="392"/>
      <c r="XK1" s="392"/>
      <c r="XL1" s="392"/>
      <c r="XM1" s="392"/>
      <c r="XN1" s="392"/>
      <c r="XO1" s="392"/>
      <c r="XP1" s="392"/>
      <c r="XQ1" s="392"/>
      <c r="XR1" s="392"/>
      <c r="XS1" s="392"/>
      <c r="XT1" s="392"/>
      <c r="XU1" s="392"/>
      <c r="XV1" s="392"/>
      <c r="XW1" s="392"/>
      <c r="XX1" s="392"/>
      <c r="XY1" s="392"/>
      <c r="XZ1" s="392"/>
      <c r="YA1" s="392"/>
      <c r="YB1" s="392"/>
      <c r="YC1" s="392"/>
      <c r="YD1" s="392"/>
      <c r="YE1" s="392"/>
      <c r="YF1" s="392"/>
      <c r="YG1" s="392"/>
      <c r="YH1" s="392"/>
      <c r="YI1" s="392"/>
      <c r="YJ1" s="392"/>
      <c r="YK1" s="392"/>
      <c r="YL1" s="392"/>
      <c r="YM1" s="392"/>
      <c r="YN1" s="392"/>
      <c r="YO1" s="392"/>
      <c r="YP1" s="392"/>
      <c r="YQ1" s="392"/>
      <c r="YR1" s="392"/>
      <c r="YS1" s="392"/>
      <c r="YT1" s="392"/>
      <c r="YU1" s="392"/>
      <c r="YV1" s="392"/>
      <c r="YW1" s="392"/>
      <c r="YX1" s="392"/>
      <c r="YY1" s="392"/>
      <c r="YZ1" s="392"/>
      <c r="ZA1" s="392"/>
      <c r="ZB1" s="392"/>
      <c r="ZC1" s="392"/>
      <c r="ZD1" s="392"/>
      <c r="ZE1" s="392"/>
      <c r="ZF1" s="392"/>
      <c r="ZG1" s="392"/>
      <c r="ZH1" s="392"/>
      <c r="ZI1" s="392"/>
      <c r="ZJ1" s="392"/>
      <c r="ZK1" s="392"/>
      <c r="ZL1" s="392"/>
      <c r="ZM1" s="392"/>
      <c r="ZN1" s="392"/>
      <c r="ZO1" s="392"/>
      <c r="ZP1" s="392"/>
      <c r="ZQ1" s="392"/>
      <c r="ZR1" s="392"/>
      <c r="ZS1" s="392"/>
      <c r="ZT1" s="392"/>
      <c r="ZU1" s="392"/>
      <c r="ZV1" s="392"/>
      <c r="ZW1" s="392"/>
      <c r="ZX1" s="392"/>
      <c r="ZY1" s="392"/>
      <c r="ZZ1" s="392"/>
      <c r="AAA1" s="392"/>
      <c r="AAB1" s="392"/>
      <c r="AAC1" s="392"/>
      <c r="AAD1" s="392"/>
      <c r="AAE1" s="392"/>
      <c r="AAF1" s="392"/>
      <c r="AAG1" s="392"/>
      <c r="AAH1" s="392"/>
      <c r="AAI1" s="392"/>
      <c r="AAJ1" s="392"/>
      <c r="AAK1" s="392"/>
      <c r="AAL1" s="392"/>
      <c r="AAM1" s="392"/>
      <c r="AAN1" s="392"/>
      <c r="AAO1" s="392"/>
      <c r="AAP1" s="392"/>
      <c r="AAQ1" s="392"/>
      <c r="AAR1" s="392"/>
      <c r="AAS1" s="392"/>
      <c r="AAT1" s="392"/>
      <c r="AAU1" s="392"/>
      <c r="AAV1" s="392"/>
      <c r="AAW1" s="392"/>
      <c r="AAX1" s="392"/>
      <c r="AAY1" s="392"/>
      <c r="AAZ1" s="392"/>
      <c r="ABA1" s="392"/>
      <c r="ABB1" s="392"/>
      <c r="ABC1" s="392"/>
      <c r="ABD1" s="392"/>
      <c r="ABE1" s="392"/>
      <c r="ABF1" s="392"/>
      <c r="ABG1" s="392"/>
      <c r="ABH1" s="392"/>
      <c r="ABI1" s="392"/>
      <c r="ABJ1" s="392"/>
      <c r="ABK1" s="392"/>
      <c r="ABL1" s="392"/>
      <c r="ABM1" s="392"/>
      <c r="ABN1" s="392"/>
      <c r="ABO1" s="392"/>
      <c r="ABP1" s="392"/>
      <c r="ABQ1" s="392"/>
      <c r="ABR1" s="392"/>
      <c r="ABS1" s="392"/>
      <c r="ABT1" s="392"/>
      <c r="ABU1" s="392"/>
      <c r="ABV1" s="392"/>
      <c r="ABW1" s="392"/>
      <c r="ABX1" s="392"/>
      <c r="ABY1" s="392"/>
      <c r="ABZ1" s="392"/>
      <c r="ACA1" s="392"/>
      <c r="ACB1" s="392"/>
      <c r="ACC1" s="392"/>
      <c r="ACD1" s="392"/>
      <c r="ACE1" s="392"/>
      <c r="ACF1" s="392"/>
      <c r="ACG1" s="392"/>
      <c r="ACH1" s="392"/>
      <c r="ACI1" s="392"/>
      <c r="ACJ1" s="392"/>
      <c r="ACK1" s="392"/>
      <c r="ACL1" s="392"/>
      <c r="ACM1" s="392"/>
      <c r="ACN1" s="392"/>
      <c r="ACO1" s="392"/>
      <c r="ACP1" s="392"/>
      <c r="ACQ1" s="392"/>
      <c r="ACR1" s="392"/>
      <c r="ACS1" s="392"/>
      <c r="ACT1" s="392"/>
      <c r="ACU1" s="392"/>
      <c r="ACV1" s="392"/>
      <c r="ACW1" s="392"/>
      <c r="ACX1" s="392"/>
      <c r="ACY1" s="392"/>
      <c r="ACZ1" s="392"/>
      <c r="ADA1" s="392"/>
      <c r="ADB1" s="392"/>
      <c r="ADC1" s="392"/>
      <c r="ADD1" s="392"/>
      <c r="ADE1" s="392"/>
      <c r="ADF1" s="392"/>
      <c r="ADG1" s="392"/>
      <c r="ADH1" s="392"/>
      <c r="ADI1" s="392"/>
      <c r="ADJ1" s="392"/>
      <c r="ADK1" s="392"/>
      <c r="ADL1" s="392"/>
      <c r="ADM1" s="392"/>
      <c r="ADN1" s="392"/>
      <c r="ADO1" s="392"/>
      <c r="ADP1" s="392"/>
      <c r="ADQ1" s="392"/>
      <c r="ADR1" s="392"/>
      <c r="ADS1" s="392"/>
      <c r="ADT1" s="392"/>
      <c r="ADU1" s="392"/>
      <c r="ADV1" s="392"/>
      <c r="ADW1" s="392"/>
      <c r="ADX1" s="392"/>
      <c r="ADY1" s="392"/>
      <c r="ADZ1" s="392"/>
      <c r="AEA1" s="392"/>
      <c r="AEB1" s="392"/>
      <c r="AEC1" s="392"/>
      <c r="AED1" s="392"/>
      <c r="AEE1" s="392"/>
      <c r="AEF1" s="392"/>
      <c r="AEG1" s="392"/>
      <c r="AEH1" s="392"/>
      <c r="AEI1" s="392"/>
      <c r="AEJ1" s="392"/>
      <c r="AEK1" s="392"/>
      <c r="AEL1" s="392"/>
      <c r="AEM1" s="392"/>
      <c r="AEN1" s="392"/>
      <c r="AEO1" s="392"/>
      <c r="AEP1" s="392"/>
      <c r="AEQ1" s="392"/>
      <c r="AER1" s="392"/>
      <c r="AES1" s="392"/>
      <c r="AET1" s="392"/>
      <c r="AEU1" s="392"/>
      <c r="AEV1" s="392"/>
      <c r="AEW1" s="392"/>
      <c r="AEX1" s="392"/>
      <c r="AEY1" s="392"/>
      <c r="AEZ1" s="392"/>
      <c r="AFA1" s="392"/>
      <c r="AFB1" s="392"/>
      <c r="AFC1" s="392"/>
      <c r="AFD1" s="392"/>
      <c r="AFE1" s="392"/>
      <c r="AFF1" s="392"/>
      <c r="AFG1" s="392"/>
      <c r="AFH1" s="392"/>
      <c r="AFI1" s="392"/>
      <c r="AFJ1" s="392"/>
      <c r="AFK1" s="392"/>
      <c r="AFL1" s="392"/>
      <c r="AFM1" s="392"/>
      <c r="AFN1" s="392"/>
      <c r="AFO1" s="392"/>
      <c r="AFP1" s="392"/>
      <c r="AFQ1" s="392"/>
      <c r="AFR1" s="392"/>
      <c r="AFS1" s="392"/>
      <c r="AFT1" s="392"/>
      <c r="AFU1" s="392"/>
      <c r="AFV1" s="392"/>
      <c r="AFW1" s="392"/>
      <c r="AFX1" s="392"/>
      <c r="AFY1" s="392"/>
      <c r="AFZ1" s="392"/>
      <c r="AGA1" s="392"/>
      <c r="AGB1" s="392"/>
      <c r="AGC1" s="392"/>
      <c r="AGD1" s="392"/>
      <c r="AGE1" s="392"/>
      <c r="AGF1" s="392"/>
      <c r="AGG1" s="392"/>
      <c r="AGH1" s="392"/>
      <c r="AGI1" s="392"/>
      <c r="AGJ1" s="392"/>
      <c r="AGK1" s="392"/>
      <c r="AGL1" s="392"/>
      <c r="AGM1" s="392"/>
      <c r="AGN1" s="392"/>
      <c r="AGO1" s="392"/>
      <c r="AGP1" s="392"/>
      <c r="AGQ1" s="392"/>
      <c r="AGR1" s="392"/>
      <c r="AGS1" s="392"/>
      <c r="AGT1" s="392"/>
      <c r="AGU1" s="392"/>
      <c r="AGV1" s="392"/>
      <c r="AGW1" s="392"/>
      <c r="AGX1" s="392"/>
      <c r="AGY1" s="392"/>
      <c r="AGZ1" s="392"/>
      <c r="AHA1" s="392"/>
      <c r="AHB1" s="392"/>
      <c r="AHC1" s="392"/>
      <c r="AHD1" s="392"/>
      <c r="AHE1" s="392"/>
      <c r="AHF1" s="392"/>
      <c r="AHG1" s="392"/>
      <c r="AHH1" s="392"/>
      <c r="AHI1" s="392"/>
      <c r="AHJ1" s="392"/>
      <c r="AHK1" s="392"/>
      <c r="AHL1" s="392"/>
      <c r="AHM1" s="392"/>
      <c r="AHN1" s="392"/>
      <c r="AHO1" s="392"/>
      <c r="AHP1" s="392"/>
      <c r="AHQ1" s="392"/>
      <c r="AHR1" s="392"/>
      <c r="AHS1" s="392"/>
      <c r="AHT1" s="392"/>
      <c r="AHU1" s="392"/>
      <c r="AHV1" s="392"/>
      <c r="AHW1" s="392"/>
      <c r="AHX1" s="392"/>
      <c r="AHY1" s="392"/>
      <c r="AHZ1" s="392"/>
      <c r="AIA1" s="392"/>
      <c r="AIB1" s="392"/>
      <c r="AIC1" s="392"/>
      <c r="AID1" s="392"/>
      <c r="AIE1" s="392"/>
      <c r="AIF1" s="392"/>
      <c r="AIG1" s="392"/>
      <c r="AIH1" s="392"/>
      <c r="AII1" s="392"/>
      <c r="AIJ1" s="392"/>
      <c r="AIK1" s="392"/>
      <c r="AIL1" s="392"/>
      <c r="AIM1" s="392"/>
      <c r="AIN1" s="392"/>
      <c r="AIO1" s="392"/>
      <c r="AIP1" s="392"/>
      <c r="AIQ1" s="392"/>
      <c r="AIR1" s="392"/>
      <c r="AIS1" s="392"/>
      <c r="AIT1" s="392"/>
      <c r="AIU1" s="392"/>
      <c r="AIV1" s="392"/>
      <c r="AIW1" s="392"/>
      <c r="AIX1" s="392"/>
      <c r="AIY1" s="392"/>
      <c r="AIZ1" s="392"/>
      <c r="AJA1" s="392"/>
      <c r="AJB1" s="392"/>
      <c r="AJC1" s="392"/>
      <c r="AJD1" s="392"/>
      <c r="AJE1" s="392"/>
      <c r="AJF1" s="392"/>
      <c r="AJG1" s="392"/>
      <c r="AJH1" s="392"/>
      <c r="AJI1" s="392"/>
      <c r="AJJ1" s="392"/>
      <c r="AJK1" s="392"/>
      <c r="AJL1" s="392"/>
      <c r="AJM1" s="392"/>
      <c r="AJN1" s="392"/>
      <c r="AJO1" s="392"/>
      <c r="AJP1" s="392"/>
      <c r="AJQ1" s="392"/>
      <c r="AJR1" s="392"/>
      <c r="AJS1" s="392"/>
      <c r="AJT1" s="392"/>
      <c r="AJU1" s="392"/>
      <c r="AJV1" s="392"/>
      <c r="AJW1" s="392"/>
      <c r="AJX1" s="392"/>
      <c r="AJY1" s="392"/>
      <c r="AJZ1" s="392"/>
      <c r="AKA1" s="392"/>
      <c r="AKB1" s="392"/>
      <c r="AKC1" s="392"/>
      <c r="AKD1" s="392"/>
      <c r="AKE1" s="392"/>
      <c r="AKF1" s="392"/>
      <c r="AKG1" s="392"/>
      <c r="AKH1" s="392"/>
      <c r="AKI1" s="392"/>
      <c r="AKJ1" s="392"/>
      <c r="AKK1" s="392"/>
      <c r="AKL1" s="392"/>
      <c r="AKM1" s="392"/>
      <c r="AKN1" s="392"/>
      <c r="AKO1" s="392"/>
      <c r="AKP1" s="392"/>
      <c r="AKQ1" s="392"/>
      <c r="AKR1" s="392"/>
      <c r="AKS1" s="392"/>
      <c r="AKT1" s="392"/>
      <c r="AKU1" s="392"/>
      <c r="AKV1" s="392"/>
      <c r="AKW1" s="392"/>
      <c r="AKX1" s="392"/>
      <c r="AKY1" s="392"/>
      <c r="AKZ1" s="392"/>
      <c r="ALA1" s="392"/>
      <c r="ALB1" s="392"/>
      <c r="ALC1" s="392"/>
      <c r="ALD1" s="392"/>
      <c r="ALE1" s="392"/>
      <c r="ALF1" s="392"/>
      <c r="ALG1" s="392"/>
      <c r="ALH1" s="392"/>
      <c r="ALI1" s="392"/>
      <c r="ALJ1" s="392"/>
      <c r="ALK1" s="392"/>
      <c r="ALL1" s="392"/>
      <c r="ALM1" s="392"/>
      <c r="ALN1" s="392"/>
      <c r="ALO1" s="392"/>
      <c r="ALP1" s="392"/>
      <c r="ALQ1" s="392"/>
      <c r="ALR1" s="392"/>
      <c r="ALS1" s="392"/>
      <c r="ALT1" s="392"/>
      <c r="ALU1" s="392"/>
      <c r="ALV1" s="392"/>
      <c r="ALW1" s="392"/>
      <c r="ALX1" s="392"/>
      <c r="ALY1" s="392"/>
      <c r="ALZ1" s="392"/>
      <c r="AMA1" s="392"/>
      <c r="AMB1" s="392"/>
      <c r="AMC1" s="392"/>
      <c r="AMD1" s="392"/>
      <c r="AME1" s="392"/>
      <c r="AMF1" s="392"/>
      <c r="AMG1" s="392"/>
      <c r="AMH1" s="392"/>
      <c r="AMI1" s="392"/>
      <c r="AMJ1" s="392"/>
      <c r="AMK1" s="392"/>
      <c r="AML1" s="392"/>
      <c r="AMM1" s="392"/>
      <c r="AMN1" s="392"/>
      <c r="AMO1" s="392"/>
      <c r="AMP1" s="392"/>
      <c r="AMQ1" s="392"/>
      <c r="AMR1" s="392"/>
      <c r="AMS1" s="392"/>
      <c r="AMT1" s="392"/>
      <c r="AMU1" s="392"/>
      <c r="AMV1" s="392"/>
      <c r="AMW1" s="392"/>
      <c r="AMX1" s="392"/>
      <c r="AMY1" s="392"/>
      <c r="AMZ1" s="392"/>
      <c r="ANA1" s="392"/>
      <c r="ANB1" s="392"/>
      <c r="ANC1" s="392"/>
      <c r="AND1" s="392"/>
      <c r="ANE1" s="392"/>
      <c r="ANF1" s="392"/>
      <c r="ANG1" s="392"/>
      <c r="ANH1" s="392"/>
      <c r="ANI1" s="392"/>
      <c r="ANJ1" s="392"/>
      <c r="ANK1" s="392"/>
      <c r="ANL1" s="392"/>
      <c r="ANM1" s="392"/>
      <c r="ANN1" s="392"/>
      <c r="ANO1" s="392"/>
      <c r="ANP1" s="392"/>
      <c r="ANQ1" s="392"/>
      <c r="ANR1" s="392"/>
      <c r="ANS1" s="392"/>
      <c r="ANT1" s="392"/>
      <c r="ANU1" s="392"/>
      <c r="ANV1" s="392"/>
      <c r="ANW1" s="392"/>
      <c r="ANX1" s="392"/>
      <c r="ANY1" s="392"/>
      <c r="ANZ1" s="392"/>
      <c r="AOA1" s="392"/>
      <c r="AOB1" s="392"/>
      <c r="AOC1" s="392"/>
      <c r="AOD1" s="392"/>
      <c r="AOE1" s="392"/>
      <c r="AOF1" s="392"/>
      <c r="AOG1" s="392"/>
      <c r="AOH1" s="392"/>
      <c r="AOI1" s="392"/>
      <c r="AOJ1" s="392"/>
      <c r="AOK1" s="392"/>
      <c r="AOL1" s="392"/>
      <c r="AOM1" s="392"/>
      <c r="AON1" s="392"/>
      <c r="AOO1" s="392"/>
      <c r="AOP1" s="392"/>
      <c r="AOQ1" s="392"/>
      <c r="AOR1" s="392"/>
      <c r="AOS1" s="392"/>
      <c r="AOT1" s="392"/>
      <c r="AOU1" s="392"/>
      <c r="AOV1" s="392"/>
      <c r="AOW1" s="392"/>
      <c r="AOX1" s="392"/>
      <c r="AOY1" s="392"/>
      <c r="AOZ1" s="392"/>
      <c r="APA1" s="392"/>
      <c r="APB1" s="392"/>
      <c r="APC1" s="392"/>
      <c r="APD1" s="392"/>
      <c r="APE1" s="392"/>
      <c r="APF1" s="392"/>
      <c r="APG1" s="392"/>
      <c r="APH1" s="392"/>
      <c r="API1" s="392"/>
      <c r="APJ1" s="392"/>
      <c r="APK1" s="392"/>
      <c r="APL1" s="392"/>
      <c r="APM1" s="392"/>
      <c r="APN1" s="392"/>
      <c r="APO1" s="392"/>
      <c r="APP1" s="392"/>
      <c r="APQ1" s="392"/>
      <c r="APR1" s="392"/>
      <c r="APS1" s="392"/>
      <c r="APT1" s="392"/>
      <c r="APU1" s="392"/>
      <c r="APV1" s="392"/>
      <c r="APW1" s="392"/>
      <c r="APX1" s="392"/>
      <c r="APY1" s="392"/>
      <c r="APZ1" s="392"/>
      <c r="AQA1" s="392"/>
      <c r="AQB1" s="392"/>
      <c r="AQC1" s="392"/>
      <c r="AQD1" s="392"/>
      <c r="AQE1" s="392"/>
      <c r="AQF1" s="392"/>
      <c r="AQG1" s="392"/>
      <c r="AQH1" s="392"/>
      <c r="AQI1" s="392"/>
      <c r="AQJ1" s="392"/>
      <c r="AQK1" s="392"/>
      <c r="AQL1" s="392"/>
      <c r="AQM1" s="392"/>
      <c r="AQN1" s="392"/>
      <c r="AQO1" s="392"/>
      <c r="AQP1" s="392"/>
      <c r="AQQ1" s="392"/>
      <c r="AQR1" s="392"/>
      <c r="AQS1" s="392"/>
      <c r="AQT1" s="392"/>
      <c r="AQU1" s="392"/>
      <c r="AQV1" s="392"/>
      <c r="AQW1" s="392"/>
      <c r="AQX1" s="392"/>
      <c r="AQY1" s="392"/>
      <c r="AQZ1" s="392"/>
      <c r="ARA1" s="392"/>
      <c r="ARB1" s="392"/>
      <c r="ARC1" s="392"/>
      <c r="ARD1" s="392"/>
      <c r="ARE1" s="392"/>
      <c r="ARF1" s="392"/>
      <c r="ARG1" s="392"/>
      <c r="ARH1" s="392"/>
      <c r="ARI1" s="392"/>
      <c r="ARJ1" s="392"/>
      <c r="ARK1" s="392"/>
      <c r="ARL1" s="392"/>
      <c r="ARM1" s="392"/>
      <c r="ARN1" s="392"/>
      <c r="ARO1" s="392"/>
      <c r="ARP1" s="392"/>
      <c r="ARQ1" s="392"/>
      <c r="ARR1" s="392"/>
      <c r="ARS1" s="392"/>
      <c r="ART1" s="392"/>
      <c r="ARU1" s="392"/>
      <c r="ARV1" s="392"/>
      <c r="ARW1" s="392"/>
      <c r="ARX1" s="392"/>
      <c r="ARY1" s="392"/>
      <c r="ARZ1" s="392"/>
      <c r="ASA1" s="392"/>
      <c r="ASB1" s="392"/>
      <c r="ASC1" s="392"/>
      <c r="ASD1" s="392"/>
      <c r="ASE1" s="392"/>
      <c r="ASF1" s="392"/>
      <c r="ASG1" s="392"/>
      <c r="ASH1" s="392"/>
      <c r="ASI1" s="392"/>
      <c r="ASJ1" s="392"/>
      <c r="ASK1" s="392"/>
      <c r="ASL1" s="392"/>
      <c r="ASM1" s="392"/>
      <c r="ASN1" s="392"/>
      <c r="ASO1" s="392"/>
      <c r="ASP1" s="392"/>
      <c r="ASQ1" s="392"/>
      <c r="ASR1" s="392"/>
      <c r="ASS1" s="392"/>
      <c r="AST1" s="392"/>
      <c r="ASU1" s="392"/>
      <c r="ASV1" s="392"/>
      <c r="ASW1" s="392"/>
      <c r="ASX1" s="392"/>
      <c r="ASY1" s="392"/>
      <c r="ASZ1" s="392"/>
      <c r="ATA1" s="392"/>
      <c r="ATB1" s="392"/>
      <c r="ATC1" s="392"/>
      <c r="ATD1" s="392"/>
      <c r="ATE1" s="392"/>
      <c r="ATF1" s="392"/>
      <c r="ATG1" s="392"/>
      <c r="ATH1" s="392"/>
      <c r="ATI1" s="392"/>
      <c r="ATJ1" s="392"/>
      <c r="ATK1" s="392"/>
      <c r="ATL1" s="392"/>
      <c r="ATM1" s="392"/>
      <c r="ATN1" s="392"/>
      <c r="ATO1" s="392"/>
      <c r="ATP1" s="392"/>
      <c r="ATQ1" s="392"/>
      <c r="ATR1" s="392"/>
      <c r="ATS1" s="392"/>
      <c r="ATT1" s="392"/>
      <c r="ATU1" s="392"/>
      <c r="ATV1" s="392"/>
      <c r="ATW1" s="392"/>
      <c r="ATX1" s="392"/>
      <c r="ATY1" s="392"/>
      <c r="ATZ1" s="392"/>
      <c r="AUA1" s="392"/>
      <c r="AUB1" s="392"/>
      <c r="AUC1" s="392"/>
      <c r="AUD1" s="392"/>
      <c r="AUE1" s="392"/>
      <c r="AUF1" s="392"/>
      <c r="AUG1" s="392"/>
      <c r="AUH1" s="392"/>
      <c r="AUI1" s="392"/>
      <c r="AUJ1" s="392"/>
      <c r="AUK1" s="392"/>
      <c r="AUL1" s="392"/>
      <c r="AUM1" s="392"/>
      <c r="AUN1" s="392"/>
      <c r="AUO1" s="392"/>
      <c r="AUP1" s="392"/>
      <c r="AUQ1" s="392"/>
      <c r="AUR1" s="392"/>
      <c r="AUS1" s="392"/>
      <c r="AUT1" s="392"/>
      <c r="AUU1" s="392"/>
      <c r="AUV1" s="392"/>
      <c r="AUW1" s="392"/>
      <c r="AUX1" s="392"/>
      <c r="AUY1" s="392"/>
      <c r="AUZ1" s="392"/>
      <c r="AVA1" s="392"/>
      <c r="AVB1" s="392"/>
      <c r="AVC1" s="392"/>
      <c r="AVD1" s="392"/>
      <c r="AVE1" s="392"/>
      <c r="AVF1" s="392"/>
      <c r="AVG1" s="392"/>
      <c r="AVH1" s="392"/>
      <c r="AVI1" s="392"/>
      <c r="AVJ1" s="392"/>
      <c r="AVK1" s="392"/>
      <c r="AVL1" s="392"/>
      <c r="AVM1" s="392"/>
      <c r="AVN1" s="392"/>
      <c r="AVO1" s="392"/>
      <c r="AVP1" s="392"/>
      <c r="AVQ1" s="392"/>
      <c r="AVR1" s="392"/>
      <c r="AVS1" s="392"/>
      <c r="AVT1" s="392"/>
      <c r="AVU1" s="392"/>
      <c r="AVV1" s="392"/>
      <c r="AVW1" s="392"/>
      <c r="AVX1" s="392"/>
      <c r="AVY1" s="392"/>
      <c r="AVZ1" s="392"/>
      <c r="AWA1" s="392"/>
      <c r="AWB1" s="392"/>
      <c r="AWC1" s="392"/>
      <c r="AWD1" s="392"/>
      <c r="AWE1" s="392"/>
      <c r="AWF1" s="392"/>
      <c r="AWG1" s="392"/>
      <c r="AWH1" s="392"/>
      <c r="AWI1" s="392"/>
      <c r="AWJ1" s="392"/>
      <c r="AWK1" s="392"/>
      <c r="AWL1" s="392"/>
      <c r="AWM1" s="392"/>
      <c r="AWN1" s="392"/>
      <c r="AWO1" s="392"/>
      <c r="AWP1" s="392"/>
      <c r="AWQ1" s="392"/>
      <c r="AWR1" s="392"/>
      <c r="AWS1" s="392"/>
      <c r="AWT1" s="392"/>
      <c r="AWU1" s="392"/>
      <c r="AWV1" s="392"/>
      <c r="AWW1" s="392"/>
      <c r="AWX1" s="392"/>
      <c r="AWY1" s="392"/>
      <c r="AWZ1" s="392"/>
      <c r="AXA1" s="392"/>
      <c r="AXB1" s="392"/>
      <c r="AXC1" s="392"/>
      <c r="AXD1" s="392"/>
      <c r="AXE1" s="392"/>
      <c r="AXF1" s="392"/>
      <c r="AXG1" s="392"/>
      <c r="AXH1" s="392"/>
      <c r="AXI1" s="392"/>
      <c r="AXJ1" s="392"/>
      <c r="AXK1" s="392"/>
      <c r="AXL1" s="392"/>
      <c r="AXM1" s="392"/>
      <c r="AXN1" s="392"/>
      <c r="AXO1" s="392"/>
      <c r="AXP1" s="392"/>
      <c r="AXQ1" s="392"/>
      <c r="AXR1" s="392"/>
      <c r="AXS1" s="392"/>
      <c r="AXT1" s="392"/>
      <c r="AXU1" s="392"/>
      <c r="AXV1" s="392"/>
      <c r="AXW1" s="392"/>
      <c r="AXX1" s="392"/>
      <c r="AXY1" s="392"/>
      <c r="AXZ1" s="392"/>
      <c r="AYA1" s="392"/>
      <c r="AYB1" s="392"/>
      <c r="AYC1" s="392"/>
      <c r="AYD1" s="392"/>
      <c r="AYE1" s="392"/>
      <c r="AYF1" s="392"/>
      <c r="AYG1" s="392"/>
      <c r="AYH1" s="392"/>
      <c r="AYI1" s="392"/>
      <c r="AYJ1" s="392"/>
      <c r="AYK1" s="392"/>
      <c r="AYL1" s="392"/>
      <c r="AYM1" s="392"/>
      <c r="AYN1" s="392"/>
      <c r="AYO1" s="392"/>
      <c r="AYP1" s="392"/>
      <c r="AYQ1" s="392"/>
      <c r="AYR1" s="392"/>
      <c r="AYS1" s="392"/>
      <c r="AYT1" s="392"/>
      <c r="AYU1" s="392"/>
      <c r="AYV1" s="392"/>
      <c r="AYW1" s="392"/>
      <c r="AYX1" s="392"/>
      <c r="AYY1" s="392"/>
      <c r="AYZ1" s="392"/>
      <c r="AZA1" s="392"/>
      <c r="AZB1" s="392"/>
      <c r="AZC1" s="392"/>
      <c r="AZD1" s="392"/>
      <c r="AZE1" s="392"/>
      <c r="AZF1" s="392"/>
      <c r="AZG1" s="392"/>
      <c r="AZH1" s="392"/>
      <c r="AZI1" s="392"/>
      <c r="AZJ1" s="392"/>
      <c r="AZK1" s="392"/>
      <c r="AZL1" s="392"/>
      <c r="AZM1" s="392"/>
      <c r="AZN1" s="392"/>
      <c r="AZO1" s="392"/>
      <c r="AZP1" s="392"/>
      <c r="AZQ1" s="392"/>
      <c r="AZR1" s="392"/>
      <c r="AZS1" s="392"/>
      <c r="AZT1" s="392"/>
      <c r="AZU1" s="392"/>
      <c r="AZV1" s="392"/>
      <c r="AZW1" s="392"/>
      <c r="AZX1" s="392"/>
      <c r="AZY1" s="392"/>
      <c r="AZZ1" s="392"/>
      <c r="BAA1" s="392"/>
      <c r="BAB1" s="392"/>
      <c r="BAC1" s="392"/>
      <c r="BAD1" s="392"/>
      <c r="BAE1" s="392"/>
      <c r="BAF1" s="392"/>
      <c r="BAG1" s="392"/>
      <c r="BAH1" s="392"/>
      <c r="BAI1" s="392"/>
      <c r="BAJ1" s="392"/>
      <c r="BAK1" s="392"/>
      <c r="BAL1" s="392"/>
      <c r="BAM1" s="392"/>
      <c r="BAN1" s="392"/>
      <c r="BAO1" s="392"/>
      <c r="BAP1" s="392"/>
      <c r="BAQ1" s="392"/>
      <c r="BAR1" s="392"/>
      <c r="BAS1" s="392"/>
      <c r="BAT1" s="392"/>
      <c r="BAU1" s="392"/>
      <c r="BAV1" s="392"/>
      <c r="BAW1" s="392"/>
      <c r="BAX1" s="392"/>
      <c r="BAY1" s="392"/>
      <c r="BAZ1" s="392"/>
      <c r="BBA1" s="392"/>
      <c r="BBB1" s="392"/>
      <c r="BBC1" s="392"/>
      <c r="BBD1" s="392"/>
      <c r="BBE1" s="392"/>
      <c r="BBF1" s="392"/>
      <c r="BBG1" s="392"/>
      <c r="BBH1" s="392"/>
      <c r="BBI1" s="392"/>
      <c r="BBJ1" s="392"/>
      <c r="BBK1" s="392"/>
      <c r="BBL1" s="392"/>
      <c r="BBM1" s="392"/>
      <c r="BBN1" s="392"/>
      <c r="BBO1" s="392"/>
      <c r="BBP1" s="392"/>
      <c r="BBQ1" s="392"/>
      <c r="BBR1" s="392"/>
      <c r="BBS1" s="392"/>
      <c r="BBT1" s="392"/>
      <c r="BBU1" s="392"/>
      <c r="BBV1" s="392"/>
      <c r="BBW1" s="392"/>
      <c r="BBX1" s="392"/>
      <c r="BBY1" s="392"/>
      <c r="BBZ1" s="392"/>
      <c r="BCA1" s="392"/>
      <c r="BCB1" s="392"/>
      <c r="BCC1" s="392"/>
      <c r="BCD1" s="392"/>
      <c r="BCE1" s="392"/>
      <c r="BCF1" s="392"/>
      <c r="BCG1" s="392"/>
      <c r="BCH1" s="392"/>
      <c r="BCI1" s="392"/>
      <c r="BCJ1" s="392"/>
      <c r="BCK1" s="392"/>
      <c r="BCL1" s="392"/>
      <c r="BCM1" s="392"/>
      <c r="BCN1" s="392"/>
      <c r="BCO1" s="392"/>
      <c r="BCP1" s="392"/>
      <c r="BCQ1" s="392"/>
      <c r="BCR1" s="392"/>
      <c r="BCS1" s="392"/>
      <c r="BCT1" s="392"/>
      <c r="BCU1" s="392"/>
      <c r="BCV1" s="392"/>
      <c r="BCW1" s="392"/>
      <c r="BCX1" s="392"/>
      <c r="BCY1" s="392"/>
      <c r="BCZ1" s="392"/>
      <c r="BDA1" s="392"/>
      <c r="BDB1" s="392"/>
      <c r="BDC1" s="392"/>
      <c r="BDD1" s="392"/>
      <c r="BDE1" s="392"/>
      <c r="BDF1" s="392"/>
      <c r="BDG1" s="392"/>
      <c r="BDH1" s="392"/>
      <c r="BDI1" s="392"/>
      <c r="BDJ1" s="392"/>
      <c r="BDK1" s="392"/>
      <c r="BDL1" s="392"/>
      <c r="BDM1" s="392"/>
      <c r="BDN1" s="392"/>
      <c r="BDO1" s="392"/>
      <c r="BDP1" s="392"/>
      <c r="BDQ1" s="392"/>
      <c r="BDR1" s="392"/>
      <c r="BDS1" s="392"/>
      <c r="BDT1" s="392"/>
      <c r="BDU1" s="392"/>
      <c r="BDV1" s="392"/>
      <c r="BDW1" s="392"/>
      <c r="BDX1" s="392"/>
      <c r="BDY1" s="392"/>
      <c r="BDZ1" s="392"/>
      <c r="BEA1" s="392"/>
      <c r="BEB1" s="392"/>
      <c r="BEC1" s="392"/>
      <c r="BED1" s="392"/>
      <c r="BEE1" s="392"/>
      <c r="BEF1" s="392"/>
      <c r="BEG1" s="392"/>
      <c r="BEH1" s="392"/>
      <c r="BEI1" s="392"/>
      <c r="BEJ1" s="392"/>
      <c r="BEK1" s="392"/>
      <c r="BEL1" s="392"/>
      <c r="BEM1" s="392"/>
      <c r="BEN1" s="392"/>
      <c r="BEO1" s="392"/>
      <c r="BEP1" s="392"/>
      <c r="BEQ1" s="392"/>
      <c r="BER1" s="392"/>
      <c r="BES1" s="392"/>
      <c r="BET1" s="392"/>
      <c r="BEU1" s="392"/>
      <c r="BEV1" s="392"/>
      <c r="BEW1" s="392"/>
      <c r="BEX1" s="392"/>
      <c r="BEY1" s="392"/>
      <c r="BEZ1" s="392"/>
      <c r="BFA1" s="392"/>
      <c r="BFB1" s="392"/>
      <c r="BFC1" s="392"/>
      <c r="BFD1" s="392"/>
      <c r="BFE1" s="392"/>
      <c r="BFF1" s="392"/>
      <c r="BFG1" s="392"/>
      <c r="BFH1" s="392"/>
      <c r="BFI1" s="392"/>
      <c r="BFJ1" s="392"/>
      <c r="BFK1" s="392"/>
      <c r="BFL1" s="392"/>
      <c r="BFM1" s="392"/>
      <c r="BFN1" s="392"/>
      <c r="BFO1" s="392"/>
      <c r="BFP1" s="392"/>
      <c r="BFQ1" s="392"/>
      <c r="BFR1" s="392"/>
      <c r="BFS1" s="392"/>
      <c r="BFT1" s="392"/>
      <c r="BFU1" s="392"/>
      <c r="BFV1" s="392"/>
      <c r="BFW1" s="392"/>
      <c r="BFX1" s="392"/>
      <c r="BFY1" s="392"/>
      <c r="BFZ1" s="392"/>
      <c r="BGA1" s="392"/>
      <c r="BGB1" s="392"/>
      <c r="BGC1" s="392"/>
      <c r="BGD1" s="392"/>
      <c r="BGE1" s="392"/>
      <c r="BGF1" s="392"/>
      <c r="BGG1" s="392"/>
      <c r="BGH1" s="392"/>
      <c r="BGI1" s="392"/>
      <c r="BGJ1" s="392"/>
      <c r="BGK1" s="392"/>
      <c r="BGL1" s="392"/>
      <c r="BGM1" s="392"/>
      <c r="BGN1" s="392"/>
      <c r="BGO1" s="392"/>
      <c r="BGP1" s="392"/>
      <c r="BGQ1" s="392"/>
      <c r="BGR1" s="392"/>
      <c r="BGS1" s="392"/>
      <c r="BGT1" s="392"/>
      <c r="BGU1" s="392"/>
      <c r="BGV1" s="392"/>
      <c r="BGW1" s="392"/>
      <c r="BGX1" s="392"/>
      <c r="BGY1" s="392"/>
      <c r="BGZ1" s="392"/>
      <c r="BHA1" s="392"/>
      <c r="BHB1" s="392"/>
      <c r="BHC1" s="392"/>
      <c r="BHD1" s="392"/>
      <c r="BHE1" s="392"/>
      <c r="BHF1" s="392"/>
      <c r="BHG1" s="392"/>
      <c r="BHH1" s="392"/>
      <c r="BHI1" s="392"/>
      <c r="BHJ1" s="392"/>
      <c r="BHK1" s="392"/>
      <c r="BHL1" s="392"/>
      <c r="BHM1" s="392"/>
      <c r="BHN1" s="392"/>
      <c r="BHO1" s="392"/>
      <c r="BHP1" s="392"/>
      <c r="BHQ1" s="392"/>
      <c r="BHR1" s="392"/>
      <c r="BHS1" s="392"/>
      <c r="BHT1" s="392"/>
      <c r="BHU1" s="392"/>
      <c r="BHV1" s="392"/>
      <c r="BHW1" s="392"/>
      <c r="BHX1" s="392"/>
      <c r="BHY1" s="392"/>
      <c r="BHZ1" s="392"/>
      <c r="BIA1" s="392"/>
      <c r="BIB1" s="392"/>
      <c r="BIC1" s="392"/>
      <c r="BID1" s="392"/>
      <c r="BIE1" s="392"/>
      <c r="BIF1" s="392"/>
      <c r="BIG1" s="392"/>
      <c r="BIH1" s="392"/>
      <c r="BII1" s="392"/>
      <c r="BIJ1" s="392"/>
      <c r="BIK1" s="392"/>
      <c r="BIL1" s="392"/>
      <c r="BIM1" s="392"/>
      <c r="BIN1" s="392"/>
      <c r="BIO1" s="392"/>
      <c r="BIP1" s="392"/>
      <c r="BIQ1" s="392"/>
      <c r="BIR1" s="392"/>
      <c r="BIS1" s="392"/>
      <c r="BIT1" s="392"/>
      <c r="BIU1" s="392"/>
      <c r="BIV1" s="392"/>
      <c r="BIW1" s="392"/>
      <c r="BIX1" s="392"/>
      <c r="BIY1" s="392"/>
      <c r="BIZ1" s="392"/>
      <c r="BJA1" s="392"/>
      <c r="BJB1" s="392"/>
      <c r="BJC1" s="392"/>
      <c r="BJD1" s="392"/>
      <c r="BJE1" s="392"/>
      <c r="BJF1" s="392"/>
      <c r="BJG1" s="392"/>
      <c r="BJH1" s="392"/>
      <c r="BJI1" s="392"/>
      <c r="BJJ1" s="392"/>
      <c r="BJK1" s="392"/>
      <c r="BJL1" s="392"/>
      <c r="BJM1" s="392"/>
      <c r="BJN1" s="392"/>
      <c r="BJO1" s="392"/>
      <c r="BJP1" s="392"/>
      <c r="BJQ1" s="392"/>
      <c r="BJR1" s="392"/>
      <c r="BJS1" s="392"/>
      <c r="BJT1" s="392"/>
      <c r="BJU1" s="392"/>
      <c r="BJV1" s="392"/>
      <c r="BJW1" s="392"/>
      <c r="BJX1" s="392"/>
      <c r="BJY1" s="392"/>
      <c r="BJZ1" s="392"/>
      <c r="BKA1" s="392"/>
      <c r="BKB1" s="392"/>
      <c r="BKC1" s="392"/>
      <c r="BKD1" s="392"/>
      <c r="BKE1" s="392"/>
      <c r="BKF1" s="392"/>
      <c r="BKG1" s="392"/>
      <c r="BKH1" s="392"/>
      <c r="BKI1" s="392"/>
      <c r="BKJ1" s="392"/>
      <c r="BKK1" s="392"/>
      <c r="BKL1" s="392"/>
      <c r="BKM1" s="392"/>
      <c r="BKN1" s="392"/>
      <c r="BKO1" s="392"/>
      <c r="BKP1" s="392"/>
      <c r="BKQ1" s="392"/>
      <c r="BKR1" s="392"/>
      <c r="BKS1" s="392"/>
      <c r="BKT1" s="392"/>
      <c r="BKU1" s="392"/>
      <c r="BKV1" s="392"/>
      <c r="BKW1" s="392"/>
      <c r="BKX1" s="392"/>
      <c r="BKY1" s="392"/>
      <c r="BKZ1" s="392"/>
      <c r="BLA1" s="392"/>
      <c r="BLB1" s="392"/>
      <c r="BLC1" s="392"/>
      <c r="BLD1" s="392"/>
      <c r="BLE1" s="392"/>
      <c r="BLF1" s="392"/>
      <c r="BLG1" s="392"/>
      <c r="BLH1" s="392"/>
      <c r="BLI1" s="392"/>
      <c r="BLJ1" s="392"/>
      <c r="BLK1" s="392"/>
      <c r="BLL1" s="392"/>
      <c r="BLM1" s="392"/>
      <c r="BLN1" s="392"/>
      <c r="BLO1" s="392"/>
      <c r="BLP1" s="392"/>
      <c r="BLQ1" s="392"/>
      <c r="BLR1" s="392"/>
      <c r="BLS1" s="392"/>
      <c r="BLT1" s="392"/>
      <c r="BLU1" s="392"/>
      <c r="BLV1" s="392"/>
      <c r="BLW1" s="392"/>
      <c r="BLX1" s="392"/>
      <c r="BLY1" s="392"/>
      <c r="BLZ1" s="392"/>
      <c r="BMA1" s="392"/>
      <c r="BMB1" s="392"/>
      <c r="BMC1" s="392"/>
      <c r="BMD1" s="392"/>
      <c r="BME1" s="392"/>
      <c r="BMF1" s="392"/>
      <c r="BMG1" s="392"/>
      <c r="BMH1" s="392"/>
      <c r="BMI1" s="392"/>
      <c r="BMJ1" s="392"/>
      <c r="BMK1" s="392"/>
      <c r="BML1" s="392"/>
      <c r="BMM1" s="392"/>
      <c r="BMN1" s="392"/>
      <c r="BMO1" s="392"/>
      <c r="BMP1" s="392"/>
      <c r="BMQ1" s="392"/>
      <c r="BMR1" s="392"/>
      <c r="BMS1" s="392"/>
      <c r="BMT1" s="392"/>
      <c r="BMU1" s="392"/>
      <c r="BMV1" s="392"/>
      <c r="BMW1" s="392"/>
      <c r="BMX1" s="392"/>
      <c r="BMY1" s="392"/>
      <c r="BMZ1" s="392"/>
      <c r="BNA1" s="392"/>
      <c r="BNB1" s="392"/>
      <c r="BNC1" s="392"/>
      <c r="BND1" s="392"/>
      <c r="BNE1" s="392"/>
      <c r="BNF1" s="392"/>
      <c r="BNG1" s="392"/>
      <c r="BNH1" s="392"/>
      <c r="BNI1" s="392"/>
      <c r="BNJ1" s="392"/>
      <c r="BNK1" s="392"/>
      <c r="BNL1" s="392"/>
      <c r="BNM1" s="392"/>
      <c r="BNN1" s="392"/>
      <c r="BNO1" s="392"/>
      <c r="BNP1" s="392"/>
      <c r="BNQ1" s="392"/>
      <c r="BNR1" s="392"/>
      <c r="BNS1" s="392"/>
      <c r="BNT1" s="392"/>
      <c r="BNU1" s="392"/>
      <c r="BNV1" s="392"/>
      <c r="BNW1" s="392"/>
      <c r="BNX1" s="392"/>
      <c r="BNY1" s="392"/>
      <c r="BNZ1" s="392"/>
      <c r="BOA1" s="392"/>
      <c r="BOB1" s="392"/>
      <c r="BOC1" s="392"/>
      <c r="BOD1" s="392"/>
      <c r="BOE1" s="392"/>
      <c r="BOF1" s="392"/>
      <c r="BOG1" s="392"/>
      <c r="BOH1" s="392"/>
      <c r="BOI1" s="392"/>
      <c r="BOJ1" s="392"/>
      <c r="BOK1" s="392"/>
      <c r="BOL1" s="392"/>
      <c r="BOM1" s="392"/>
      <c r="BON1" s="392"/>
      <c r="BOO1" s="392"/>
      <c r="BOP1" s="392"/>
      <c r="BOQ1" s="392"/>
      <c r="BOR1" s="392"/>
      <c r="BOS1" s="392"/>
      <c r="BOT1" s="392"/>
      <c r="BOU1" s="392"/>
      <c r="BOV1" s="392"/>
      <c r="BOW1" s="392"/>
      <c r="BOX1" s="392"/>
      <c r="BOY1" s="392"/>
      <c r="BOZ1" s="392"/>
      <c r="BPA1" s="392"/>
      <c r="BPB1" s="392"/>
      <c r="BPC1" s="392"/>
      <c r="BPD1" s="392"/>
      <c r="BPE1" s="392"/>
      <c r="BPF1" s="392"/>
      <c r="BPG1" s="392"/>
      <c r="BPH1" s="392"/>
      <c r="BPI1" s="392"/>
      <c r="BPJ1" s="392"/>
      <c r="BPK1" s="392"/>
      <c r="BPL1" s="392"/>
      <c r="BPM1" s="392"/>
      <c r="BPN1" s="392"/>
      <c r="BPO1" s="392"/>
      <c r="BPP1" s="392"/>
      <c r="BPQ1" s="392"/>
      <c r="BPR1" s="392"/>
      <c r="BPS1" s="392"/>
      <c r="BPT1" s="392"/>
      <c r="BPU1" s="392"/>
      <c r="BPV1" s="392"/>
      <c r="BPW1" s="392"/>
      <c r="BPX1" s="392"/>
      <c r="BPY1" s="392"/>
      <c r="BPZ1" s="392"/>
      <c r="BQA1" s="392"/>
      <c r="BQB1" s="392"/>
      <c r="BQC1" s="392"/>
      <c r="BQD1" s="392"/>
      <c r="BQE1" s="392"/>
      <c r="BQF1" s="392"/>
      <c r="BQG1" s="392"/>
      <c r="BQH1" s="392"/>
      <c r="BQI1" s="392"/>
      <c r="BQJ1" s="392"/>
      <c r="BQK1" s="392"/>
      <c r="BQL1" s="392"/>
      <c r="BQM1" s="392"/>
      <c r="BQN1" s="392"/>
      <c r="BQO1" s="392"/>
      <c r="BQP1" s="392"/>
      <c r="BQQ1" s="392"/>
      <c r="BQR1" s="392"/>
      <c r="BQS1" s="392"/>
      <c r="BQT1" s="392"/>
      <c r="BQU1" s="392"/>
      <c r="BQV1" s="392"/>
      <c r="BQW1" s="392"/>
      <c r="BQX1" s="392"/>
      <c r="BQY1" s="392"/>
      <c r="BQZ1" s="392"/>
      <c r="BRA1" s="392"/>
      <c r="BRB1" s="392"/>
      <c r="BRC1" s="392"/>
      <c r="BRD1" s="392"/>
      <c r="BRE1" s="392"/>
      <c r="BRF1" s="392"/>
      <c r="BRG1" s="392"/>
      <c r="BRH1" s="392"/>
      <c r="BRI1" s="392"/>
      <c r="BRJ1" s="392"/>
      <c r="BRK1" s="392"/>
      <c r="BRL1" s="392"/>
      <c r="BRM1" s="392"/>
      <c r="BRN1" s="392"/>
      <c r="BRO1" s="392"/>
      <c r="BRP1" s="392"/>
      <c r="BRQ1" s="392"/>
      <c r="BRR1" s="392"/>
      <c r="BRS1" s="392"/>
      <c r="BRT1" s="392"/>
      <c r="BRU1" s="392"/>
      <c r="BRV1" s="392"/>
      <c r="BRW1" s="392"/>
      <c r="BRX1" s="392"/>
      <c r="BRY1" s="392"/>
      <c r="BRZ1" s="392"/>
      <c r="BSA1" s="392"/>
      <c r="BSB1" s="392"/>
      <c r="BSC1" s="392"/>
      <c r="BSD1" s="392"/>
      <c r="BSE1" s="392"/>
      <c r="BSF1" s="392"/>
      <c r="BSG1" s="392"/>
      <c r="BSH1" s="392"/>
      <c r="BSI1" s="392"/>
      <c r="BSJ1" s="392"/>
      <c r="BSK1" s="392"/>
      <c r="BSL1" s="392"/>
      <c r="BSM1" s="392"/>
      <c r="BSN1" s="392"/>
      <c r="BSO1" s="392"/>
      <c r="BSP1" s="392"/>
      <c r="BSQ1" s="392"/>
      <c r="BSR1" s="392"/>
      <c r="BSS1" s="392"/>
      <c r="BST1" s="392"/>
      <c r="BSU1" s="392"/>
      <c r="BSV1" s="392"/>
      <c r="BSW1" s="392"/>
      <c r="BSX1" s="392"/>
      <c r="BSY1" s="392"/>
      <c r="BSZ1" s="392"/>
      <c r="BTA1" s="392"/>
      <c r="BTB1" s="392"/>
      <c r="BTC1" s="392"/>
      <c r="BTD1" s="392"/>
      <c r="BTE1" s="392"/>
      <c r="BTF1" s="392"/>
      <c r="BTG1" s="392"/>
      <c r="BTH1" s="392"/>
      <c r="BTI1" s="392"/>
      <c r="BTJ1" s="392"/>
      <c r="BTK1" s="392"/>
      <c r="BTL1" s="392"/>
      <c r="BTM1" s="392"/>
      <c r="BTN1" s="392"/>
      <c r="BTO1" s="392"/>
      <c r="BTP1" s="392"/>
      <c r="BTQ1" s="392"/>
      <c r="BTR1" s="392"/>
      <c r="BTS1" s="392"/>
      <c r="BTT1" s="392"/>
      <c r="BTU1" s="392"/>
      <c r="BTV1" s="392"/>
      <c r="BTW1" s="392"/>
      <c r="BTX1" s="392"/>
      <c r="BTY1" s="392"/>
      <c r="BTZ1" s="392"/>
      <c r="BUA1" s="392"/>
      <c r="BUB1" s="392"/>
      <c r="BUC1" s="392"/>
      <c r="BUD1" s="392"/>
      <c r="BUE1" s="392"/>
      <c r="BUF1" s="392"/>
      <c r="BUG1" s="392"/>
      <c r="BUH1" s="392"/>
      <c r="BUI1" s="392"/>
      <c r="BUJ1" s="392"/>
      <c r="BUK1" s="392"/>
      <c r="BUL1" s="392"/>
      <c r="BUM1" s="392"/>
      <c r="BUN1" s="392"/>
      <c r="BUO1" s="392"/>
      <c r="BUP1" s="392"/>
      <c r="BUQ1" s="392"/>
      <c r="BUR1" s="392"/>
      <c r="BUS1" s="392"/>
      <c r="BUT1" s="392"/>
      <c r="BUU1" s="392"/>
      <c r="BUV1" s="392"/>
      <c r="BUW1" s="392"/>
      <c r="BUX1" s="392"/>
      <c r="BUY1" s="392"/>
      <c r="BUZ1" s="392"/>
      <c r="BVA1" s="392"/>
      <c r="BVB1" s="392"/>
      <c r="BVC1" s="392"/>
      <c r="BVD1" s="392"/>
      <c r="BVE1" s="392"/>
      <c r="BVF1" s="392"/>
      <c r="BVG1" s="392"/>
      <c r="BVH1" s="392"/>
      <c r="BVI1" s="392"/>
      <c r="BVJ1" s="392"/>
      <c r="BVK1" s="392"/>
      <c r="BVL1" s="392"/>
      <c r="BVM1" s="392"/>
      <c r="BVN1" s="392"/>
      <c r="BVO1" s="392"/>
      <c r="BVP1" s="392"/>
      <c r="BVQ1" s="392"/>
      <c r="BVR1" s="392"/>
      <c r="BVS1" s="392"/>
      <c r="BVT1" s="392"/>
      <c r="BVU1" s="392"/>
      <c r="BVV1" s="392"/>
      <c r="BVW1" s="392"/>
      <c r="BVX1" s="392"/>
      <c r="BVY1" s="392"/>
      <c r="BVZ1" s="392"/>
      <c r="BWA1" s="392"/>
      <c r="BWB1" s="392"/>
      <c r="BWC1" s="392"/>
      <c r="BWD1" s="392"/>
      <c r="BWE1" s="392"/>
      <c r="BWF1" s="392"/>
      <c r="BWG1" s="392"/>
      <c r="BWH1" s="392"/>
      <c r="BWI1" s="392"/>
      <c r="BWJ1" s="392"/>
      <c r="BWK1" s="392"/>
      <c r="BWL1" s="392"/>
      <c r="BWM1" s="392"/>
      <c r="BWN1" s="392"/>
      <c r="BWO1" s="392"/>
      <c r="BWP1" s="392"/>
      <c r="BWQ1" s="392"/>
      <c r="BWR1" s="392"/>
      <c r="BWS1" s="392"/>
      <c r="BWT1" s="392"/>
      <c r="BWU1" s="392"/>
      <c r="BWV1" s="392"/>
      <c r="BWW1" s="392"/>
      <c r="BWX1" s="392"/>
      <c r="BWY1" s="392"/>
      <c r="BWZ1" s="392"/>
      <c r="BXA1" s="392"/>
      <c r="BXB1" s="392"/>
      <c r="BXC1" s="392"/>
      <c r="BXD1" s="392"/>
      <c r="BXE1" s="392"/>
      <c r="BXF1" s="392"/>
      <c r="BXG1" s="392"/>
      <c r="BXH1" s="392"/>
      <c r="BXI1" s="392"/>
      <c r="BXJ1" s="392"/>
      <c r="BXK1" s="392"/>
      <c r="BXL1" s="392"/>
      <c r="BXM1" s="392"/>
      <c r="BXN1" s="392"/>
      <c r="BXO1" s="392"/>
      <c r="BXP1" s="392"/>
      <c r="BXQ1" s="392"/>
      <c r="BXR1" s="392"/>
      <c r="BXS1" s="392"/>
      <c r="BXT1" s="392"/>
      <c r="BXU1" s="392"/>
      <c r="BXV1" s="392"/>
      <c r="BXW1" s="392"/>
      <c r="BXX1" s="392"/>
      <c r="BXY1" s="392"/>
      <c r="BXZ1" s="392"/>
      <c r="BYA1" s="392"/>
      <c r="BYB1" s="392"/>
      <c r="BYC1" s="392"/>
      <c r="BYD1" s="392"/>
      <c r="BYE1" s="392"/>
      <c r="BYF1" s="392"/>
      <c r="BYG1" s="392"/>
      <c r="BYH1" s="392"/>
      <c r="BYI1" s="392"/>
      <c r="BYJ1" s="392"/>
      <c r="BYK1" s="392"/>
      <c r="BYL1" s="392"/>
      <c r="BYM1" s="392"/>
      <c r="BYN1" s="392"/>
      <c r="BYO1" s="392"/>
      <c r="BYP1" s="392"/>
      <c r="BYQ1" s="392"/>
      <c r="BYR1" s="392"/>
      <c r="BYS1" s="392"/>
      <c r="BYT1" s="392"/>
      <c r="BYU1" s="392"/>
      <c r="BYV1" s="392"/>
      <c r="BYW1" s="392"/>
      <c r="BYX1" s="392"/>
      <c r="BYY1" s="392"/>
      <c r="BYZ1" s="392"/>
      <c r="BZA1" s="392"/>
      <c r="BZB1" s="392"/>
      <c r="BZC1" s="392"/>
      <c r="BZD1" s="392"/>
      <c r="BZE1" s="392"/>
      <c r="BZF1" s="392"/>
      <c r="BZG1" s="392"/>
      <c r="BZH1" s="392"/>
      <c r="BZI1" s="392"/>
      <c r="BZJ1" s="392"/>
      <c r="BZK1" s="392"/>
      <c r="BZL1" s="392"/>
      <c r="BZM1" s="392"/>
      <c r="BZN1" s="392"/>
      <c r="BZO1" s="392"/>
      <c r="BZP1" s="392"/>
      <c r="BZQ1" s="392"/>
      <c r="BZR1" s="392"/>
      <c r="BZS1" s="392"/>
      <c r="BZT1" s="392"/>
      <c r="BZU1" s="392"/>
      <c r="BZV1" s="392"/>
      <c r="BZW1" s="392"/>
      <c r="BZX1" s="392"/>
      <c r="BZY1" s="392"/>
      <c r="BZZ1" s="392"/>
      <c r="CAA1" s="392"/>
      <c r="CAB1" s="392"/>
      <c r="CAC1" s="392"/>
      <c r="CAD1" s="392"/>
      <c r="CAE1" s="392"/>
      <c r="CAF1" s="392"/>
      <c r="CAG1" s="392"/>
      <c r="CAH1" s="392"/>
      <c r="CAI1" s="392"/>
      <c r="CAJ1" s="392"/>
      <c r="CAK1" s="392"/>
      <c r="CAL1" s="392"/>
      <c r="CAM1" s="392"/>
      <c r="CAN1" s="392"/>
      <c r="CAO1" s="392"/>
      <c r="CAP1" s="392"/>
      <c r="CAQ1" s="392"/>
      <c r="CAR1" s="392"/>
      <c r="CAS1" s="392"/>
      <c r="CAT1" s="392"/>
      <c r="CAU1" s="392"/>
      <c r="CAV1" s="392"/>
      <c r="CAW1" s="392"/>
      <c r="CAX1" s="392"/>
      <c r="CAY1" s="392"/>
      <c r="CAZ1" s="392"/>
      <c r="CBA1" s="392"/>
      <c r="CBB1" s="392"/>
      <c r="CBC1" s="392"/>
      <c r="CBD1" s="392"/>
      <c r="CBE1" s="392"/>
      <c r="CBF1" s="392"/>
      <c r="CBG1" s="392"/>
      <c r="CBH1" s="392"/>
      <c r="CBI1" s="392"/>
      <c r="CBJ1" s="392"/>
      <c r="CBK1" s="392"/>
      <c r="CBL1" s="392"/>
      <c r="CBM1" s="392"/>
      <c r="CBN1" s="392"/>
      <c r="CBO1" s="392"/>
      <c r="CBP1" s="392"/>
      <c r="CBQ1" s="392"/>
      <c r="CBR1" s="392"/>
      <c r="CBS1" s="392"/>
      <c r="CBT1" s="392"/>
      <c r="CBU1" s="392"/>
      <c r="CBV1" s="392"/>
      <c r="CBW1" s="392"/>
      <c r="CBX1" s="392"/>
      <c r="CBY1" s="392"/>
      <c r="CBZ1" s="392"/>
      <c r="CCA1" s="392"/>
      <c r="CCB1" s="392"/>
      <c r="CCC1" s="392"/>
      <c r="CCD1" s="392"/>
      <c r="CCE1" s="392"/>
      <c r="CCF1" s="392"/>
      <c r="CCG1" s="392"/>
      <c r="CCH1" s="392"/>
      <c r="CCI1" s="392"/>
      <c r="CCJ1" s="392"/>
      <c r="CCK1" s="392"/>
      <c r="CCL1" s="392"/>
      <c r="CCM1" s="392"/>
      <c r="CCN1" s="392"/>
      <c r="CCO1" s="392"/>
      <c r="CCP1" s="392"/>
      <c r="CCQ1" s="392"/>
      <c r="CCR1" s="392"/>
      <c r="CCS1" s="392"/>
      <c r="CCT1" s="392"/>
      <c r="CCU1" s="392"/>
      <c r="CCV1" s="392"/>
      <c r="CCW1" s="392"/>
      <c r="CCX1" s="392"/>
      <c r="CCY1" s="392"/>
      <c r="CCZ1" s="392"/>
      <c r="CDA1" s="392"/>
      <c r="CDB1" s="392"/>
      <c r="CDC1" s="392"/>
      <c r="CDD1" s="392"/>
      <c r="CDE1" s="392"/>
      <c r="CDF1" s="392"/>
      <c r="CDG1" s="392"/>
      <c r="CDH1" s="392"/>
      <c r="CDI1" s="392"/>
      <c r="CDJ1" s="392"/>
      <c r="CDK1" s="392"/>
      <c r="CDL1" s="392"/>
      <c r="CDM1" s="392"/>
      <c r="CDN1" s="392"/>
      <c r="CDO1" s="392"/>
      <c r="CDP1" s="392"/>
      <c r="CDQ1" s="392"/>
      <c r="CDR1" s="392"/>
      <c r="CDS1" s="392"/>
      <c r="CDT1" s="392"/>
      <c r="CDU1" s="392"/>
      <c r="CDV1" s="392"/>
      <c r="CDW1" s="392"/>
      <c r="CDX1" s="392"/>
      <c r="CDY1" s="392"/>
      <c r="CDZ1" s="392"/>
      <c r="CEA1" s="392"/>
      <c r="CEB1" s="392"/>
      <c r="CEC1" s="392"/>
      <c r="CED1" s="392"/>
      <c r="CEE1" s="392"/>
      <c r="CEF1" s="392"/>
      <c r="CEG1" s="392"/>
      <c r="CEH1" s="392"/>
      <c r="CEI1" s="392"/>
      <c r="CEJ1" s="392"/>
      <c r="CEK1" s="392"/>
      <c r="CEL1" s="392"/>
      <c r="CEM1" s="392"/>
      <c r="CEN1" s="392"/>
      <c r="CEO1" s="392"/>
      <c r="CEP1" s="392"/>
      <c r="CEQ1" s="392"/>
      <c r="CER1" s="392"/>
      <c r="CES1" s="392"/>
      <c r="CET1" s="392"/>
      <c r="CEU1" s="392"/>
      <c r="CEV1" s="392"/>
      <c r="CEW1" s="392"/>
      <c r="CEX1" s="392"/>
      <c r="CEY1" s="392"/>
      <c r="CEZ1" s="392"/>
      <c r="CFA1" s="392"/>
      <c r="CFB1" s="392"/>
      <c r="CFC1" s="392"/>
      <c r="CFD1" s="392"/>
      <c r="CFE1" s="392"/>
      <c r="CFF1" s="392"/>
      <c r="CFG1" s="392"/>
      <c r="CFH1" s="392"/>
      <c r="CFI1" s="392"/>
      <c r="CFJ1" s="392"/>
      <c r="CFK1" s="392"/>
      <c r="CFL1" s="392"/>
      <c r="CFM1" s="392"/>
      <c r="CFN1" s="392"/>
      <c r="CFO1" s="392"/>
      <c r="CFP1" s="392"/>
      <c r="CFQ1" s="392"/>
      <c r="CFR1" s="392"/>
      <c r="CFS1" s="392"/>
      <c r="CFT1" s="392"/>
      <c r="CFU1" s="392"/>
      <c r="CFV1" s="392"/>
      <c r="CFW1" s="392"/>
      <c r="CFX1" s="392"/>
      <c r="CFY1" s="392"/>
      <c r="CFZ1" s="392"/>
      <c r="CGA1" s="392"/>
      <c r="CGB1" s="392"/>
      <c r="CGC1" s="392"/>
      <c r="CGD1" s="392"/>
      <c r="CGE1" s="392"/>
      <c r="CGF1" s="392"/>
      <c r="CGG1" s="392"/>
      <c r="CGH1" s="392"/>
      <c r="CGI1" s="392"/>
      <c r="CGJ1" s="392"/>
      <c r="CGK1" s="392"/>
      <c r="CGL1" s="392"/>
      <c r="CGM1" s="392"/>
      <c r="CGN1" s="392"/>
      <c r="CGO1" s="392"/>
      <c r="CGP1" s="392"/>
      <c r="CGQ1" s="392"/>
      <c r="CGR1" s="392"/>
      <c r="CGS1" s="392"/>
      <c r="CGT1" s="392"/>
      <c r="CGU1" s="392"/>
      <c r="CGV1" s="392"/>
      <c r="CGW1" s="392"/>
      <c r="CGX1" s="392"/>
      <c r="CGY1" s="392"/>
      <c r="CGZ1" s="392"/>
      <c r="CHA1" s="392"/>
      <c r="CHB1" s="392"/>
      <c r="CHC1" s="392"/>
      <c r="CHD1" s="392"/>
      <c r="CHE1" s="392"/>
      <c r="CHF1" s="392"/>
      <c r="CHG1" s="392"/>
      <c r="CHH1" s="392"/>
      <c r="CHI1" s="392"/>
      <c r="CHJ1" s="392"/>
      <c r="CHK1" s="392"/>
      <c r="CHL1" s="392"/>
      <c r="CHM1" s="392"/>
      <c r="CHN1" s="392"/>
      <c r="CHO1" s="392"/>
      <c r="CHP1" s="392"/>
      <c r="CHQ1" s="392"/>
      <c r="CHR1" s="392"/>
      <c r="CHS1" s="392"/>
      <c r="CHT1" s="392"/>
      <c r="CHU1" s="392"/>
      <c r="CHV1" s="392"/>
      <c r="CHW1" s="392"/>
      <c r="CHX1" s="392"/>
      <c r="CHY1" s="392"/>
      <c r="CHZ1" s="392"/>
      <c r="CIA1" s="392"/>
      <c r="CIB1" s="392"/>
      <c r="CIC1" s="392"/>
      <c r="CID1" s="392"/>
      <c r="CIE1" s="392"/>
      <c r="CIF1" s="392"/>
      <c r="CIG1" s="392"/>
      <c r="CIH1" s="392"/>
      <c r="CII1" s="392"/>
      <c r="CIJ1" s="392"/>
      <c r="CIK1" s="392"/>
      <c r="CIL1" s="392"/>
      <c r="CIM1" s="392"/>
      <c r="CIN1" s="392"/>
      <c r="CIO1" s="392"/>
      <c r="CIP1" s="392"/>
      <c r="CIQ1" s="392"/>
      <c r="CIR1" s="392"/>
      <c r="CIS1" s="392"/>
      <c r="CIT1" s="392"/>
      <c r="CIU1" s="392"/>
      <c r="CIV1" s="392"/>
      <c r="CIW1" s="392"/>
      <c r="CIX1" s="392"/>
      <c r="CIY1" s="392"/>
      <c r="CIZ1" s="392"/>
      <c r="CJA1" s="392"/>
      <c r="CJB1" s="392"/>
      <c r="CJC1" s="392"/>
      <c r="CJD1" s="392"/>
      <c r="CJE1" s="392"/>
      <c r="CJF1" s="392"/>
      <c r="CJG1" s="392"/>
      <c r="CJH1" s="392"/>
      <c r="CJI1" s="392"/>
      <c r="CJJ1" s="392"/>
      <c r="CJK1" s="392"/>
      <c r="CJL1" s="392"/>
      <c r="CJM1" s="392"/>
      <c r="CJN1" s="392"/>
      <c r="CJO1" s="392"/>
      <c r="CJP1" s="392"/>
      <c r="CJQ1" s="392"/>
      <c r="CJR1" s="392"/>
      <c r="CJS1" s="392"/>
      <c r="CJT1" s="392"/>
      <c r="CJU1" s="392"/>
      <c r="CJV1" s="392"/>
      <c r="CJW1" s="392"/>
      <c r="CJX1" s="392"/>
      <c r="CJY1" s="392"/>
      <c r="CJZ1" s="392"/>
      <c r="CKA1" s="392"/>
      <c r="CKB1" s="392"/>
      <c r="CKC1" s="392"/>
      <c r="CKD1" s="392"/>
      <c r="CKE1" s="392"/>
      <c r="CKF1" s="392"/>
      <c r="CKG1" s="392"/>
      <c r="CKH1" s="392"/>
      <c r="CKI1" s="392"/>
      <c r="CKJ1" s="392"/>
      <c r="CKK1" s="392"/>
      <c r="CKL1" s="392"/>
      <c r="CKM1" s="392"/>
      <c r="CKN1" s="392"/>
      <c r="CKO1" s="392"/>
      <c r="CKP1" s="392"/>
      <c r="CKQ1" s="392"/>
      <c r="CKR1" s="392"/>
      <c r="CKS1" s="392"/>
      <c r="CKT1" s="392"/>
      <c r="CKU1" s="392"/>
      <c r="CKV1" s="392"/>
      <c r="CKW1" s="392"/>
      <c r="CKX1" s="392"/>
      <c r="CKY1" s="392"/>
      <c r="CKZ1" s="392"/>
      <c r="CLA1" s="392"/>
      <c r="CLB1" s="392"/>
      <c r="CLC1" s="392"/>
      <c r="CLD1" s="392"/>
      <c r="CLE1" s="392"/>
      <c r="CLF1" s="392"/>
      <c r="CLG1" s="392"/>
      <c r="CLH1" s="392"/>
      <c r="CLI1" s="392"/>
      <c r="CLJ1" s="392"/>
      <c r="CLK1" s="392"/>
      <c r="CLL1" s="392"/>
      <c r="CLM1" s="392"/>
      <c r="CLN1" s="392"/>
      <c r="CLO1" s="392"/>
      <c r="CLP1" s="392"/>
      <c r="CLQ1" s="392"/>
      <c r="CLR1" s="392"/>
      <c r="CLS1" s="392"/>
      <c r="CLT1" s="392"/>
      <c r="CLU1" s="392"/>
      <c r="CLV1" s="392"/>
      <c r="CLW1" s="392"/>
      <c r="CLX1" s="392"/>
      <c r="CLY1" s="392"/>
      <c r="CLZ1" s="392"/>
      <c r="CMA1" s="392"/>
      <c r="CMB1" s="392"/>
      <c r="CMC1" s="392"/>
      <c r="CMD1" s="392"/>
      <c r="CME1" s="392"/>
      <c r="CMF1" s="392"/>
      <c r="CMG1" s="392"/>
      <c r="CMH1" s="392"/>
      <c r="CMI1" s="392"/>
      <c r="CMJ1" s="392"/>
      <c r="CMK1" s="392"/>
      <c r="CML1" s="392"/>
      <c r="CMM1" s="392"/>
      <c r="CMN1" s="392"/>
      <c r="CMO1" s="392"/>
      <c r="CMP1" s="392"/>
      <c r="CMQ1" s="392"/>
      <c r="CMR1" s="392"/>
      <c r="CMS1" s="392"/>
      <c r="CMT1" s="392"/>
      <c r="CMU1" s="392"/>
      <c r="CMV1" s="392"/>
      <c r="CMW1" s="392"/>
      <c r="CMX1" s="392"/>
      <c r="CMY1" s="392"/>
      <c r="CMZ1" s="392"/>
      <c r="CNA1" s="392"/>
      <c r="CNB1" s="392"/>
      <c r="CNC1" s="392"/>
      <c r="CND1" s="392"/>
      <c r="CNE1" s="392"/>
      <c r="CNF1" s="392"/>
      <c r="CNG1" s="392"/>
      <c r="CNH1" s="392"/>
      <c r="CNI1" s="392"/>
      <c r="CNJ1" s="392"/>
      <c r="CNK1" s="392"/>
      <c r="CNL1" s="392"/>
      <c r="CNM1" s="392"/>
      <c r="CNN1" s="392"/>
      <c r="CNO1" s="392"/>
      <c r="CNP1" s="392"/>
      <c r="CNQ1" s="392"/>
      <c r="CNR1" s="392"/>
      <c r="CNS1" s="392"/>
      <c r="CNT1" s="392"/>
      <c r="CNU1" s="392"/>
      <c r="CNV1" s="392"/>
      <c r="CNW1" s="392"/>
      <c r="CNX1" s="392"/>
      <c r="CNY1" s="392"/>
      <c r="CNZ1" s="392"/>
      <c r="COA1" s="392"/>
      <c r="COB1" s="392"/>
      <c r="COC1" s="392"/>
      <c r="COD1" s="392"/>
      <c r="COE1" s="392"/>
      <c r="COF1" s="392"/>
      <c r="COG1" s="392"/>
      <c r="COH1" s="392"/>
      <c r="COI1" s="392"/>
      <c r="COJ1" s="392"/>
      <c r="COK1" s="392"/>
      <c r="COL1" s="392"/>
      <c r="COM1" s="392"/>
      <c r="CON1" s="392"/>
      <c r="COO1" s="392"/>
      <c r="COP1" s="392"/>
      <c r="COQ1" s="392"/>
      <c r="COR1" s="392"/>
      <c r="COS1" s="392"/>
      <c r="COT1" s="392"/>
      <c r="COU1" s="392"/>
      <c r="COV1" s="392"/>
      <c r="COW1" s="392"/>
      <c r="COX1" s="392"/>
      <c r="COY1" s="392"/>
      <c r="COZ1" s="392"/>
      <c r="CPA1" s="392"/>
      <c r="CPB1" s="392"/>
      <c r="CPC1" s="392"/>
      <c r="CPD1" s="392"/>
      <c r="CPE1" s="392"/>
      <c r="CPF1" s="392"/>
      <c r="CPG1" s="392"/>
      <c r="CPH1" s="392"/>
      <c r="CPI1" s="392"/>
      <c r="CPJ1" s="392"/>
      <c r="CPK1" s="392"/>
      <c r="CPL1" s="392"/>
      <c r="CPM1" s="392"/>
      <c r="CPN1" s="392"/>
      <c r="CPO1" s="392"/>
      <c r="CPP1" s="392"/>
      <c r="CPQ1" s="392"/>
      <c r="CPR1" s="392"/>
      <c r="CPS1" s="392"/>
      <c r="CPT1" s="392"/>
      <c r="CPU1" s="392"/>
      <c r="CPV1" s="392"/>
      <c r="CPW1" s="392"/>
      <c r="CPX1" s="392"/>
      <c r="CPY1" s="392"/>
      <c r="CPZ1" s="392"/>
      <c r="CQA1" s="392"/>
      <c r="CQB1" s="392"/>
      <c r="CQC1" s="392"/>
      <c r="CQD1" s="392"/>
      <c r="CQE1" s="392"/>
      <c r="CQF1" s="392"/>
      <c r="CQG1" s="392"/>
      <c r="CQH1" s="392"/>
      <c r="CQI1" s="392"/>
      <c r="CQJ1" s="392"/>
      <c r="CQK1" s="392"/>
      <c r="CQL1" s="392"/>
      <c r="CQM1" s="392"/>
      <c r="CQN1" s="392"/>
      <c r="CQO1" s="392"/>
      <c r="CQP1" s="392"/>
      <c r="CQQ1" s="392"/>
      <c r="CQR1" s="392"/>
      <c r="CQS1" s="392"/>
      <c r="CQT1" s="392"/>
      <c r="CQU1" s="392"/>
      <c r="CQV1" s="392"/>
      <c r="CQW1" s="392"/>
      <c r="CQX1" s="392"/>
      <c r="CQY1" s="392"/>
      <c r="CQZ1" s="392"/>
      <c r="CRA1" s="392"/>
      <c r="CRB1" s="392"/>
      <c r="CRC1" s="392"/>
      <c r="CRD1" s="392"/>
      <c r="CRE1" s="392"/>
      <c r="CRF1" s="392"/>
      <c r="CRG1" s="392"/>
      <c r="CRH1" s="392"/>
      <c r="CRI1" s="392"/>
      <c r="CRJ1" s="392"/>
      <c r="CRK1" s="392"/>
      <c r="CRL1" s="392"/>
      <c r="CRM1" s="392"/>
      <c r="CRN1" s="392"/>
      <c r="CRO1" s="392"/>
      <c r="CRP1" s="392"/>
      <c r="CRQ1" s="392"/>
      <c r="CRR1" s="392"/>
      <c r="CRS1" s="392"/>
      <c r="CRT1" s="392"/>
      <c r="CRU1" s="392"/>
      <c r="CRV1" s="392"/>
      <c r="CRW1" s="392"/>
      <c r="CRX1" s="392"/>
      <c r="CRY1" s="392"/>
      <c r="CRZ1" s="392"/>
      <c r="CSA1" s="392"/>
      <c r="CSB1" s="392"/>
      <c r="CSC1" s="392"/>
      <c r="CSD1" s="392"/>
      <c r="CSE1" s="392"/>
      <c r="CSF1" s="392"/>
      <c r="CSG1" s="392"/>
      <c r="CSH1" s="392"/>
      <c r="CSI1" s="392"/>
      <c r="CSJ1" s="392"/>
      <c r="CSK1" s="392"/>
      <c r="CSL1" s="392"/>
      <c r="CSM1" s="392"/>
      <c r="CSN1" s="392"/>
      <c r="CSO1" s="392"/>
      <c r="CSP1" s="392"/>
      <c r="CSQ1" s="392"/>
      <c r="CSR1" s="392"/>
      <c r="CSS1" s="392"/>
      <c r="CST1" s="392"/>
      <c r="CSU1" s="392"/>
      <c r="CSV1" s="392"/>
      <c r="CSW1" s="392"/>
      <c r="CSX1" s="392"/>
      <c r="CSY1" s="392"/>
      <c r="CSZ1" s="392"/>
      <c r="CTA1" s="392"/>
      <c r="CTB1" s="392"/>
      <c r="CTC1" s="392"/>
      <c r="CTD1" s="392"/>
      <c r="CTE1" s="392"/>
      <c r="CTF1" s="392"/>
      <c r="CTG1" s="392"/>
      <c r="CTH1" s="392"/>
      <c r="CTI1" s="392"/>
      <c r="CTJ1" s="392"/>
      <c r="CTK1" s="392"/>
      <c r="CTL1" s="392"/>
      <c r="CTM1" s="392"/>
      <c r="CTN1" s="392"/>
      <c r="CTO1" s="392"/>
      <c r="CTP1" s="392"/>
      <c r="CTQ1" s="392"/>
      <c r="CTR1" s="392"/>
      <c r="CTS1" s="392"/>
      <c r="CTT1" s="392"/>
      <c r="CTU1" s="392"/>
      <c r="CTV1" s="392"/>
      <c r="CTW1" s="392"/>
      <c r="CTX1" s="392"/>
      <c r="CTY1" s="392"/>
      <c r="CTZ1" s="392"/>
      <c r="CUA1" s="392"/>
      <c r="CUB1" s="392"/>
      <c r="CUC1" s="392"/>
      <c r="CUD1" s="392"/>
      <c r="CUE1" s="392"/>
      <c r="CUF1" s="392"/>
      <c r="CUG1" s="392"/>
      <c r="CUH1" s="392"/>
      <c r="CUI1" s="392"/>
      <c r="CUJ1" s="392"/>
      <c r="CUK1" s="392"/>
      <c r="CUL1" s="392"/>
      <c r="CUM1" s="392"/>
      <c r="CUN1" s="392"/>
      <c r="CUO1" s="392"/>
      <c r="CUP1" s="392"/>
      <c r="CUQ1" s="392"/>
      <c r="CUR1" s="392"/>
      <c r="CUS1" s="392"/>
      <c r="CUT1" s="392"/>
      <c r="CUU1" s="392"/>
      <c r="CUV1" s="392"/>
      <c r="CUW1" s="392"/>
      <c r="CUX1" s="392"/>
      <c r="CUY1" s="392"/>
      <c r="CUZ1" s="392"/>
      <c r="CVA1" s="392"/>
      <c r="CVB1" s="392"/>
      <c r="CVC1" s="392"/>
      <c r="CVD1" s="392"/>
      <c r="CVE1" s="392"/>
      <c r="CVF1" s="392"/>
      <c r="CVG1" s="392"/>
      <c r="CVH1" s="392"/>
      <c r="CVI1" s="392"/>
      <c r="CVJ1" s="392"/>
      <c r="CVK1" s="392"/>
      <c r="CVL1" s="392"/>
      <c r="CVM1" s="392"/>
      <c r="CVN1" s="392"/>
      <c r="CVO1" s="392"/>
      <c r="CVP1" s="392"/>
      <c r="CVQ1" s="392"/>
      <c r="CVR1" s="392"/>
      <c r="CVS1" s="392"/>
      <c r="CVT1" s="392"/>
      <c r="CVU1" s="392"/>
      <c r="CVV1" s="392"/>
      <c r="CVW1" s="392"/>
      <c r="CVX1" s="392"/>
      <c r="CVY1" s="392"/>
      <c r="CVZ1" s="392"/>
      <c r="CWA1" s="392"/>
      <c r="CWB1" s="392"/>
      <c r="CWC1" s="392"/>
      <c r="CWD1" s="392"/>
      <c r="CWE1" s="392"/>
      <c r="CWF1" s="392"/>
      <c r="CWG1" s="392"/>
      <c r="CWH1" s="392"/>
      <c r="CWI1" s="392"/>
      <c r="CWJ1" s="392"/>
      <c r="CWK1" s="392"/>
      <c r="CWL1" s="392"/>
      <c r="CWM1" s="392"/>
      <c r="CWN1" s="392"/>
      <c r="CWO1" s="392"/>
      <c r="CWP1" s="392"/>
      <c r="CWQ1" s="392"/>
      <c r="CWR1" s="392"/>
      <c r="CWS1" s="392"/>
      <c r="CWT1" s="392"/>
      <c r="CWU1" s="392"/>
      <c r="CWV1" s="392"/>
      <c r="CWW1" s="392"/>
      <c r="CWX1" s="392"/>
      <c r="CWY1" s="392"/>
      <c r="CWZ1" s="392"/>
      <c r="CXA1" s="392"/>
      <c r="CXB1" s="392"/>
      <c r="CXC1" s="392"/>
      <c r="CXD1" s="392"/>
      <c r="CXE1" s="392"/>
      <c r="CXF1" s="392"/>
      <c r="CXG1" s="392"/>
      <c r="CXH1" s="392"/>
      <c r="CXI1" s="392"/>
      <c r="CXJ1" s="392"/>
      <c r="CXK1" s="392"/>
      <c r="CXL1" s="392"/>
      <c r="CXM1" s="392"/>
      <c r="CXN1" s="392"/>
      <c r="CXO1" s="392"/>
      <c r="CXP1" s="392"/>
      <c r="CXQ1" s="392"/>
      <c r="CXR1" s="392"/>
      <c r="CXS1" s="392"/>
      <c r="CXT1" s="392"/>
      <c r="CXU1" s="392"/>
      <c r="CXV1" s="392"/>
      <c r="CXW1" s="392"/>
      <c r="CXX1" s="392"/>
      <c r="CXY1" s="392"/>
      <c r="CXZ1" s="392"/>
      <c r="CYA1" s="392"/>
      <c r="CYB1" s="392"/>
      <c r="CYC1" s="392"/>
      <c r="CYD1" s="392"/>
      <c r="CYE1" s="392"/>
      <c r="CYF1" s="392"/>
      <c r="CYG1" s="392"/>
      <c r="CYH1" s="392"/>
      <c r="CYI1" s="392"/>
      <c r="CYJ1" s="392"/>
      <c r="CYK1" s="392"/>
      <c r="CYL1" s="392"/>
      <c r="CYM1" s="392"/>
      <c r="CYN1" s="392"/>
      <c r="CYO1" s="392"/>
      <c r="CYP1" s="392"/>
      <c r="CYQ1" s="392"/>
      <c r="CYR1" s="392"/>
      <c r="CYS1" s="392"/>
      <c r="CYT1" s="392"/>
      <c r="CYU1" s="392"/>
      <c r="CYV1" s="392"/>
      <c r="CYW1" s="392"/>
      <c r="CYX1" s="392"/>
      <c r="CYY1" s="392"/>
      <c r="CYZ1" s="392"/>
      <c r="CZA1" s="392"/>
      <c r="CZB1" s="392"/>
      <c r="CZC1" s="392"/>
      <c r="CZD1" s="392"/>
      <c r="CZE1" s="392"/>
      <c r="CZF1" s="392"/>
      <c r="CZG1" s="392"/>
      <c r="CZH1" s="392"/>
      <c r="CZI1" s="392"/>
      <c r="CZJ1" s="392"/>
      <c r="CZK1" s="392"/>
      <c r="CZL1" s="392"/>
      <c r="CZM1" s="392"/>
      <c r="CZN1" s="392"/>
      <c r="CZO1" s="392"/>
      <c r="CZP1" s="392"/>
      <c r="CZQ1" s="392"/>
      <c r="CZR1" s="392"/>
      <c r="CZS1" s="392"/>
      <c r="CZT1" s="392"/>
      <c r="CZU1" s="392"/>
      <c r="CZV1" s="392"/>
      <c r="CZW1" s="392"/>
      <c r="CZX1" s="392"/>
      <c r="CZY1" s="392"/>
      <c r="CZZ1" s="392"/>
      <c r="DAA1" s="392"/>
      <c r="DAB1" s="392"/>
      <c r="DAC1" s="392"/>
      <c r="DAD1" s="392"/>
      <c r="DAE1" s="392"/>
      <c r="DAF1" s="392"/>
      <c r="DAG1" s="392"/>
      <c r="DAH1" s="392"/>
      <c r="DAI1" s="392"/>
      <c r="DAJ1" s="392"/>
      <c r="DAK1" s="392"/>
      <c r="DAL1" s="392"/>
      <c r="DAM1" s="392"/>
      <c r="DAN1" s="392"/>
      <c r="DAO1" s="392"/>
      <c r="DAP1" s="392"/>
      <c r="DAQ1" s="392"/>
      <c r="DAR1" s="392"/>
      <c r="DAS1" s="392"/>
      <c r="DAT1" s="392"/>
      <c r="DAU1" s="392"/>
      <c r="DAV1" s="392"/>
      <c r="DAW1" s="392"/>
      <c r="DAX1" s="392"/>
      <c r="DAY1" s="392"/>
      <c r="DAZ1" s="392"/>
      <c r="DBA1" s="392"/>
      <c r="DBB1" s="392"/>
      <c r="DBC1" s="392"/>
      <c r="DBD1" s="392"/>
      <c r="DBE1" s="392"/>
      <c r="DBF1" s="392"/>
      <c r="DBG1" s="392"/>
      <c r="DBH1" s="392"/>
      <c r="DBI1" s="392"/>
      <c r="DBJ1" s="392"/>
      <c r="DBK1" s="392"/>
      <c r="DBL1" s="392"/>
      <c r="DBM1" s="392"/>
      <c r="DBN1" s="392"/>
      <c r="DBO1" s="392"/>
      <c r="DBP1" s="392"/>
      <c r="DBQ1" s="392"/>
      <c r="DBR1" s="392"/>
      <c r="DBS1" s="392"/>
      <c r="DBT1" s="392"/>
      <c r="DBU1" s="392"/>
      <c r="DBV1" s="392"/>
      <c r="DBW1" s="392"/>
      <c r="DBX1" s="392"/>
      <c r="DBY1" s="392"/>
      <c r="DBZ1" s="392"/>
      <c r="DCA1" s="392"/>
      <c r="DCB1" s="392"/>
      <c r="DCC1" s="392"/>
      <c r="DCD1" s="392"/>
      <c r="DCE1" s="392"/>
      <c r="DCF1" s="392"/>
      <c r="DCG1" s="392"/>
      <c r="DCH1" s="392"/>
      <c r="DCI1" s="392"/>
      <c r="DCJ1" s="392"/>
      <c r="DCK1" s="392"/>
      <c r="DCL1" s="392"/>
      <c r="DCM1" s="392"/>
      <c r="DCN1" s="392"/>
      <c r="DCO1" s="392"/>
      <c r="DCP1" s="392"/>
      <c r="DCQ1" s="392"/>
      <c r="DCR1" s="392"/>
      <c r="DCS1" s="392"/>
      <c r="DCT1" s="392"/>
      <c r="DCU1" s="392"/>
      <c r="DCV1" s="392"/>
      <c r="DCW1" s="392"/>
      <c r="DCX1" s="392"/>
      <c r="DCY1" s="392"/>
      <c r="DCZ1" s="392"/>
      <c r="DDA1" s="392"/>
      <c r="DDB1" s="392"/>
      <c r="DDC1" s="392"/>
      <c r="DDD1" s="392"/>
      <c r="DDE1" s="392"/>
      <c r="DDF1" s="392"/>
      <c r="DDG1" s="392"/>
      <c r="DDH1" s="392"/>
      <c r="DDI1" s="392"/>
      <c r="DDJ1" s="392"/>
      <c r="DDK1" s="392"/>
      <c r="DDL1" s="392"/>
      <c r="DDM1" s="392"/>
      <c r="DDN1" s="392"/>
      <c r="DDO1" s="392"/>
      <c r="DDP1" s="392"/>
      <c r="DDQ1" s="392"/>
      <c r="DDR1" s="392"/>
      <c r="DDS1" s="392"/>
      <c r="DDT1" s="392"/>
      <c r="DDU1" s="392"/>
      <c r="DDV1" s="392"/>
      <c r="DDW1" s="392"/>
      <c r="DDX1" s="392"/>
      <c r="DDY1" s="392"/>
      <c r="DDZ1" s="392"/>
      <c r="DEA1" s="392"/>
      <c r="DEB1" s="392"/>
      <c r="DEC1" s="392"/>
      <c r="DED1" s="392"/>
      <c r="DEE1" s="392"/>
      <c r="DEF1" s="392"/>
      <c r="DEG1" s="392"/>
      <c r="DEH1" s="392"/>
      <c r="DEI1" s="392"/>
      <c r="DEJ1" s="392"/>
      <c r="DEK1" s="392"/>
      <c r="DEL1" s="392"/>
      <c r="DEM1" s="392"/>
      <c r="DEN1" s="392"/>
      <c r="DEO1" s="392"/>
      <c r="DEP1" s="392"/>
      <c r="DEQ1" s="392"/>
      <c r="DER1" s="392"/>
      <c r="DES1" s="392"/>
      <c r="DET1" s="392"/>
      <c r="DEU1" s="392"/>
      <c r="DEV1" s="392"/>
      <c r="DEW1" s="392"/>
      <c r="DEX1" s="392"/>
      <c r="DEY1" s="392"/>
      <c r="DEZ1" s="392"/>
      <c r="DFA1" s="392"/>
      <c r="DFB1" s="392"/>
      <c r="DFC1" s="392"/>
      <c r="DFD1" s="392"/>
      <c r="DFE1" s="392"/>
      <c r="DFF1" s="392"/>
      <c r="DFG1" s="392"/>
      <c r="DFH1" s="392"/>
      <c r="DFI1" s="392"/>
      <c r="DFJ1" s="392"/>
      <c r="DFK1" s="392"/>
      <c r="DFL1" s="392"/>
      <c r="DFM1" s="392"/>
      <c r="DFN1" s="392"/>
      <c r="DFO1" s="392"/>
      <c r="DFP1" s="392"/>
      <c r="DFQ1" s="392"/>
      <c r="DFR1" s="392"/>
      <c r="DFS1" s="392"/>
      <c r="DFT1" s="392"/>
      <c r="DFU1" s="392"/>
      <c r="DFV1" s="392"/>
      <c r="DFW1" s="392"/>
      <c r="DFX1" s="392"/>
      <c r="DFY1" s="392"/>
      <c r="DFZ1" s="392"/>
      <c r="DGA1" s="392"/>
      <c r="DGB1" s="392"/>
      <c r="DGC1" s="392"/>
      <c r="DGD1" s="392"/>
      <c r="DGE1" s="392"/>
      <c r="DGF1" s="392"/>
      <c r="DGG1" s="392"/>
      <c r="DGH1" s="392"/>
      <c r="DGI1" s="392"/>
      <c r="DGJ1" s="392"/>
      <c r="DGK1" s="392"/>
      <c r="DGL1" s="392"/>
      <c r="DGM1" s="392"/>
      <c r="DGN1" s="392"/>
      <c r="DGO1" s="392"/>
      <c r="DGP1" s="392"/>
      <c r="DGQ1" s="392"/>
      <c r="DGR1" s="392"/>
      <c r="DGS1" s="392"/>
      <c r="DGT1" s="392"/>
      <c r="DGU1" s="392"/>
      <c r="DGV1" s="392"/>
      <c r="DGW1" s="392"/>
      <c r="DGX1" s="392"/>
      <c r="DGY1" s="392"/>
      <c r="DGZ1" s="392"/>
      <c r="DHA1" s="392"/>
      <c r="DHB1" s="392"/>
      <c r="DHC1" s="392"/>
      <c r="DHD1" s="392"/>
      <c r="DHE1" s="392"/>
      <c r="DHF1" s="392"/>
      <c r="DHG1" s="392"/>
      <c r="DHH1" s="392"/>
      <c r="DHI1" s="392"/>
      <c r="DHJ1" s="392"/>
      <c r="DHK1" s="392"/>
      <c r="DHL1" s="392"/>
      <c r="DHM1" s="392"/>
      <c r="DHN1" s="392"/>
      <c r="DHO1" s="392"/>
      <c r="DHP1" s="392"/>
      <c r="DHQ1" s="392"/>
      <c r="DHR1" s="392"/>
      <c r="DHS1" s="392"/>
      <c r="DHT1" s="392"/>
      <c r="DHU1" s="392"/>
      <c r="DHV1" s="392"/>
      <c r="DHW1" s="392"/>
      <c r="DHX1" s="392"/>
      <c r="DHY1" s="392"/>
      <c r="DHZ1" s="392"/>
      <c r="DIA1" s="392"/>
      <c r="DIB1" s="392"/>
      <c r="DIC1" s="392"/>
      <c r="DID1" s="392"/>
      <c r="DIE1" s="392"/>
      <c r="DIF1" s="392"/>
      <c r="DIG1" s="392"/>
      <c r="DIH1" s="392"/>
      <c r="DII1" s="392"/>
      <c r="DIJ1" s="392"/>
      <c r="DIK1" s="392"/>
      <c r="DIL1" s="392"/>
      <c r="DIM1" s="392"/>
      <c r="DIN1" s="392"/>
      <c r="DIO1" s="392"/>
      <c r="DIP1" s="392"/>
      <c r="DIQ1" s="392"/>
      <c r="DIR1" s="392"/>
      <c r="DIS1" s="392"/>
      <c r="DIT1" s="392"/>
      <c r="DIU1" s="392"/>
      <c r="DIV1" s="392"/>
      <c r="DIW1" s="392"/>
      <c r="DIX1" s="392"/>
      <c r="DIY1" s="392"/>
      <c r="DIZ1" s="392"/>
      <c r="DJA1" s="392"/>
      <c r="DJB1" s="392"/>
      <c r="DJC1" s="392"/>
      <c r="DJD1" s="392"/>
      <c r="DJE1" s="392"/>
      <c r="DJF1" s="392"/>
      <c r="DJG1" s="392"/>
    </row>
    <row r="2" ht="19.5" customHeight="1" spans="2:2971"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  <c r="BP2" s="395"/>
      <c r="BQ2" s="395"/>
      <c r="BR2" s="395"/>
      <c r="BS2" s="395"/>
      <c r="BT2" s="395"/>
      <c r="BU2" s="395"/>
      <c r="BV2" s="395"/>
      <c r="BW2" s="395"/>
      <c r="BX2" s="395"/>
      <c r="BY2" s="395"/>
      <c r="BZ2" s="395"/>
      <c r="CA2" s="395"/>
      <c r="CB2" s="395"/>
      <c r="CC2" s="395"/>
      <c r="CD2" s="395"/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/>
      <c r="CT2" s="395"/>
      <c r="CU2" s="395"/>
      <c r="CV2" s="395"/>
      <c r="CW2" s="395"/>
      <c r="CX2" s="395"/>
      <c r="CY2" s="395"/>
      <c r="CZ2" s="395"/>
      <c r="DA2" s="395"/>
      <c r="DB2" s="395"/>
      <c r="DC2" s="395"/>
      <c r="DD2" s="395"/>
      <c r="DE2" s="395"/>
      <c r="DF2" s="395"/>
      <c r="DG2" s="395"/>
      <c r="DH2" s="395"/>
      <c r="DI2" s="395"/>
      <c r="DJ2" s="395"/>
      <c r="DK2" s="395"/>
      <c r="DL2" s="395"/>
      <c r="DM2" s="395"/>
      <c r="DN2" s="395"/>
      <c r="DO2" s="395"/>
      <c r="DP2" s="395"/>
      <c r="DQ2" s="395"/>
      <c r="DR2" s="395"/>
      <c r="DS2" s="395"/>
      <c r="DT2" s="395"/>
      <c r="DU2" s="395"/>
      <c r="DV2" s="395"/>
      <c r="DW2" s="395"/>
      <c r="DX2" s="395"/>
      <c r="DY2" s="395"/>
      <c r="DZ2" s="395"/>
      <c r="EA2" s="395"/>
      <c r="EB2" s="395"/>
      <c r="EC2" s="395"/>
      <c r="ED2" s="395"/>
      <c r="EE2" s="395"/>
      <c r="EF2" s="395"/>
      <c r="EG2" s="395"/>
      <c r="EH2" s="395"/>
      <c r="EI2" s="395"/>
      <c r="EJ2" s="395"/>
      <c r="EK2" s="395"/>
      <c r="EL2" s="395"/>
      <c r="EM2" s="395"/>
      <c r="EN2" s="395"/>
      <c r="EO2" s="395"/>
      <c r="EP2" s="395"/>
      <c r="EQ2" s="395"/>
      <c r="ER2" s="395"/>
      <c r="ES2" s="395"/>
      <c r="ET2" s="395"/>
      <c r="EU2" s="395"/>
      <c r="EV2" s="395"/>
      <c r="EW2" s="395"/>
      <c r="EX2" s="395"/>
      <c r="EY2" s="395"/>
      <c r="EZ2" s="395"/>
      <c r="FA2" s="395"/>
      <c r="FB2" s="395"/>
      <c r="FC2" s="395"/>
      <c r="FD2" s="395"/>
      <c r="FE2" s="395"/>
      <c r="FF2" s="395"/>
      <c r="FG2" s="395"/>
      <c r="FH2" s="395"/>
      <c r="FI2" s="395"/>
      <c r="FJ2" s="395"/>
      <c r="FK2" s="395"/>
      <c r="FL2" s="395"/>
      <c r="FM2" s="395"/>
      <c r="FN2" s="395"/>
      <c r="FO2" s="395"/>
      <c r="FP2" s="395"/>
      <c r="FQ2" s="395"/>
      <c r="FR2" s="395"/>
      <c r="FS2" s="395"/>
      <c r="FT2" s="395"/>
      <c r="FU2" s="395"/>
      <c r="FV2" s="395"/>
      <c r="FW2" s="395"/>
      <c r="FX2" s="395"/>
      <c r="FY2" s="395"/>
      <c r="FZ2" s="395"/>
      <c r="GA2" s="395"/>
      <c r="GB2" s="395"/>
      <c r="GC2" s="395"/>
      <c r="GD2" s="395"/>
      <c r="GE2" s="395"/>
      <c r="GF2" s="395"/>
      <c r="GG2" s="395"/>
      <c r="GH2" s="395"/>
      <c r="GI2" s="395"/>
      <c r="GJ2" s="395"/>
      <c r="GK2" s="395"/>
      <c r="GL2" s="395"/>
      <c r="GM2" s="395"/>
      <c r="GN2" s="395"/>
      <c r="GO2" s="395"/>
      <c r="GP2" s="395"/>
      <c r="GQ2" s="395"/>
      <c r="GR2" s="395"/>
      <c r="GS2" s="395"/>
      <c r="GT2" s="395"/>
      <c r="GU2" s="395"/>
      <c r="GV2" s="395"/>
      <c r="GW2" s="395"/>
      <c r="GX2" s="395"/>
      <c r="GY2" s="395"/>
      <c r="GZ2" s="395"/>
      <c r="HA2" s="395"/>
      <c r="HB2" s="395"/>
      <c r="HC2" s="395"/>
      <c r="HD2" s="395"/>
      <c r="HE2" s="395"/>
      <c r="HF2" s="395"/>
      <c r="HG2" s="395"/>
      <c r="HH2" s="395"/>
      <c r="HI2" s="395"/>
      <c r="HJ2" s="395"/>
      <c r="HK2" s="395"/>
      <c r="HL2" s="395"/>
      <c r="HM2" s="395"/>
      <c r="HN2" s="395"/>
      <c r="HO2" s="395"/>
      <c r="HP2" s="395"/>
      <c r="HQ2" s="395"/>
      <c r="HR2" s="395"/>
      <c r="HS2" s="395"/>
      <c r="HT2" s="395"/>
      <c r="HU2" s="395"/>
      <c r="HV2" s="395"/>
      <c r="HW2" s="395"/>
      <c r="HX2" s="395"/>
      <c r="HY2" s="395"/>
      <c r="HZ2" s="395"/>
      <c r="IA2" s="395"/>
      <c r="IB2" s="395"/>
      <c r="IC2" s="395"/>
      <c r="ID2" s="395"/>
      <c r="IE2" s="395"/>
      <c r="IF2" s="395"/>
      <c r="IG2" s="395"/>
      <c r="IH2" s="395"/>
      <c r="II2" s="395"/>
      <c r="IJ2" s="395"/>
      <c r="IK2" s="395"/>
      <c r="IL2" s="395"/>
      <c r="IM2" s="395"/>
      <c r="IN2" s="395"/>
      <c r="IO2" s="395"/>
      <c r="IP2" s="395"/>
      <c r="IQ2" s="395"/>
      <c r="IR2" s="395"/>
      <c r="IS2" s="395"/>
      <c r="IT2" s="395"/>
      <c r="IU2" s="395"/>
      <c r="IV2" s="395"/>
      <c r="IW2" s="395"/>
      <c r="IX2" s="395"/>
      <c r="IY2" s="395"/>
      <c r="IZ2" s="395"/>
      <c r="JA2" s="395"/>
      <c r="JB2" s="395"/>
      <c r="JC2" s="395"/>
      <c r="JD2" s="395"/>
      <c r="JE2" s="395"/>
      <c r="JF2" s="395"/>
      <c r="JG2" s="395"/>
      <c r="JH2" s="395"/>
      <c r="JI2" s="395"/>
      <c r="JJ2" s="395"/>
      <c r="JK2" s="395"/>
      <c r="JL2" s="395"/>
      <c r="JM2" s="395"/>
      <c r="JN2" s="395"/>
      <c r="JO2" s="395"/>
      <c r="JP2" s="395"/>
      <c r="JQ2" s="395"/>
      <c r="JR2" s="395"/>
      <c r="JS2" s="395"/>
      <c r="JT2" s="395"/>
      <c r="JU2" s="395"/>
      <c r="JV2" s="395"/>
      <c r="JW2" s="395"/>
      <c r="JX2" s="395"/>
      <c r="JY2" s="395"/>
      <c r="JZ2" s="395"/>
      <c r="KA2" s="395"/>
      <c r="KB2" s="395"/>
      <c r="KC2" s="395"/>
      <c r="KD2" s="395"/>
      <c r="KE2" s="395"/>
      <c r="KF2" s="395"/>
      <c r="KG2" s="395"/>
      <c r="KH2" s="395"/>
      <c r="KI2" s="395"/>
      <c r="KJ2" s="395"/>
      <c r="KK2" s="395"/>
      <c r="KL2" s="395"/>
      <c r="KM2" s="395"/>
      <c r="KN2" s="395"/>
      <c r="KO2" s="395"/>
      <c r="KP2" s="395"/>
      <c r="KQ2" s="395"/>
      <c r="KR2" s="395"/>
      <c r="KS2" s="395"/>
      <c r="KT2" s="395"/>
      <c r="KU2" s="395"/>
      <c r="KV2" s="395"/>
      <c r="KW2" s="395"/>
      <c r="KX2" s="395"/>
      <c r="KY2" s="395"/>
      <c r="KZ2" s="395"/>
      <c r="LA2" s="395"/>
      <c r="LB2" s="395"/>
      <c r="LC2" s="395"/>
      <c r="LD2" s="395"/>
      <c r="LE2" s="395"/>
      <c r="LF2" s="395"/>
      <c r="LG2" s="395"/>
      <c r="LH2" s="395"/>
      <c r="LI2" s="395"/>
      <c r="LJ2" s="395"/>
      <c r="LK2" s="395"/>
      <c r="LL2" s="395"/>
      <c r="LM2" s="395"/>
      <c r="LN2" s="395"/>
      <c r="LO2" s="395"/>
      <c r="LP2" s="395"/>
      <c r="LQ2" s="395"/>
      <c r="LR2" s="395"/>
      <c r="LS2" s="395"/>
      <c r="LT2" s="395"/>
      <c r="LU2" s="395"/>
      <c r="LV2" s="395"/>
      <c r="LW2" s="395"/>
      <c r="LX2" s="395"/>
      <c r="LY2" s="395"/>
      <c r="LZ2" s="395"/>
      <c r="MA2" s="395"/>
      <c r="MB2" s="395"/>
      <c r="MC2" s="395"/>
      <c r="MD2" s="395"/>
      <c r="ME2" s="395"/>
      <c r="MF2" s="395"/>
      <c r="MG2" s="395"/>
      <c r="MH2" s="395"/>
      <c r="MI2" s="395"/>
      <c r="MJ2" s="395"/>
      <c r="MK2" s="395"/>
      <c r="ML2" s="395"/>
      <c r="MM2" s="395"/>
      <c r="MN2" s="395"/>
      <c r="MO2" s="395"/>
      <c r="MP2" s="395"/>
      <c r="MQ2" s="395"/>
      <c r="MR2" s="395"/>
      <c r="MS2" s="395"/>
      <c r="MT2" s="395"/>
      <c r="MU2" s="395"/>
      <c r="MV2" s="395"/>
      <c r="MW2" s="395"/>
      <c r="MX2" s="395"/>
      <c r="MY2" s="395"/>
      <c r="MZ2" s="395"/>
      <c r="NA2" s="395"/>
      <c r="NB2" s="395"/>
      <c r="NC2" s="395"/>
      <c r="ND2" s="395"/>
      <c r="NE2" s="395"/>
      <c r="NF2" s="395"/>
      <c r="NG2" s="395"/>
      <c r="NH2" s="395"/>
      <c r="NI2" s="395"/>
      <c r="NJ2" s="395"/>
      <c r="NK2" s="395"/>
      <c r="NL2" s="395"/>
      <c r="NM2" s="395"/>
      <c r="NN2" s="395"/>
      <c r="NO2" s="395"/>
      <c r="NP2" s="395"/>
      <c r="NQ2" s="395"/>
      <c r="NR2" s="395"/>
      <c r="NS2" s="395"/>
      <c r="NT2" s="395"/>
      <c r="NU2" s="395"/>
      <c r="NV2" s="395"/>
      <c r="NW2" s="395"/>
      <c r="NX2" s="395"/>
      <c r="NY2" s="395"/>
      <c r="NZ2" s="395"/>
      <c r="OA2" s="395"/>
      <c r="OB2" s="395"/>
      <c r="OC2" s="395"/>
      <c r="OD2" s="395"/>
      <c r="OE2" s="395"/>
      <c r="OF2" s="395"/>
      <c r="OG2" s="395"/>
      <c r="OH2" s="395"/>
      <c r="OI2" s="395"/>
      <c r="OJ2" s="395"/>
      <c r="OK2" s="395"/>
      <c r="OL2" s="395"/>
      <c r="OM2" s="395"/>
      <c r="ON2" s="395"/>
      <c r="OO2" s="395"/>
      <c r="OP2" s="395"/>
      <c r="OQ2" s="395"/>
      <c r="OR2" s="395"/>
      <c r="OS2" s="395"/>
      <c r="OT2" s="395"/>
      <c r="OU2" s="395"/>
      <c r="OV2" s="395"/>
      <c r="OW2" s="395"/>
      <c r="OX2" s="395"/>
      <c r="OY2" s="395"/>
      <c r="OZ2" s="395"/>
      <c r="PA2" s="395"/>
      <c r="PB2" s="395"/>
      <c r="PC2" s="395"/>
      <c r="PD2" s="395"/>
      <c r="PE2" s="395"/>
      <c r="PF2" s="395"/>
      <c r="PG2" s="395"/>
      <c r="PH2" s="395"/>
      <c r="PI2" s="395"/>
      <c r="PJ2" s="395"/>
      <c r="PK2" s="395"/>
      <c r="PL2" s="395"/>
      <c r="PM2" s="395"/>
      <c r="PN2" s="395"/>
      <c r="PO2" s="395"/>
      <c r="PP2" s="395"/>
      <c r="PQ2" s="395"/>
      <c r="PR2" s="395"/>
      <c r="PS2" s="395"/>
      <c r="PT2" s="395"/>
      <c r="PU2" s="395"/>
      <c r="PV2" s="395"/>
      <c r="PW2" s="395"/>
      <c r="PX2" s="395"/>
      <c r="PY2" s="395"/>
      <c r="PZ2" s="395"/>
      <c r="QA2" s="395"/>
      <c r="QB2" s="395"/>
      <c r="QC2" s="395"/>
      <c r="QD2" s="395"/>
      <c r="QE2" s="395"/>
      <c r="QF2" s="395"/>
      <c r="QG2" s="395"/>
      <c r="QH2" s="395"/>
      <c r="QI2" s="395"/>
      <c r="QJ2" s="395"/>
      <c r="QK2" s="395"/>
      <c r="QL2" s="395"/>
      <c r="QM2" s="395"/>
      <c r="QN2" s="395"/>
      <c r="QO2" s="395"/>
      <c r="QP2" s="395"/>
      <c r="QQ2" s="395"/>
      <c r="QR2" s="395"/>
      <c r="QS2" s="395"/>
      <c r="QT2" s="395"/>
      <c r="QU2" s="395"/>
      <c r="QV2" s="395"/>
      <c r="QW2" s="395"/>
      <c r="QX2" s="395"/>
      <c r="QY2" s="395"/>
      <c r="QZ2" s="395"/>
      <c r="RA2" s="395"/>
      <c r="RB2" s="395"/>
      <c r="RC2" s="395"/>
      <c r="RD2" s="395"/>
      <c r="RE2" s="395"/>
      <c r="RF2" s="395"/>
      <c r="RG2" s="395"/>
      <c r="RH2" s="395"/>
      <c r="RI2" s="395"/>
      <c r="RJ2" s="395"/>
      <c r="RK2" s="395"/>
      <c r="RL2" s="395"/>
      <c r="RM2" s="395"/>
      <c r="RN2" s="395"/>
      <c r="RO2" s="395"/>
      <c r="RP2" s="395"/>
      <c r="RQ2" s="395"/>
      <c r="RR2" s="395"/>
      <c r="RS2" s="395"/>
      <c r="RT2" s="395"/>
      <c r="RU2" s="395"/>
      <c r="RV2" s="395"/>
      <c r="RW2" s="395"/>
      <c r="RX2" s="395"/>
      <c r="RY2" s="395"/>
      <c r="RZ2" s="395"/>
      <c r="SA2" s="395"/>
      <c r="SB2" s="395"/>
      <c r="SC2" s="395"/>
      <c r="SD2" s="395"/>
      <c r="SE2" s="395"/>
      <c r="SF2" s="395"/>
      <c r="SG2" s="395"/>
      <c r="SH2" s="395"/>
      <c r="SI2" s="395"/>
      <c r="SJ2" s="395"/>
      <c r="SK2" s="395"/>
      <c r="SL2" s="395"/>
      <c r="SM2" s="395"/>
      <c r="SN2" s="395"/>
      <c r="SO2" s="395"/>
      <c r="SP2" s="395"/>
      <c r="SQ2" s="395"/>
      <c r="SR2" s="395"/>
      <c r="SS2" s="395"/>
      <c r="ST2" s="395"/>
      <c r="SU2" s="395"/>
      <c r="SV2" s="395"/>
      <c r="SW2" s="395"/>
      <c r="SX2" s="395"/>
      <c r="SY2" s="395"/>
      <c r="SZ2" s="395"/>
      <c r="TA2" s="395"/>
      <c r="TB2" s="395"/>
      <c r="TC2" s="395"/>
      <c r="TD2" s="395"/>
      <c r="TE2" s="395"/>
      <c r="TF2" s="395"/>
      <c r="TG2" s="395"/>
      <c r="TH2" s="395"/>
      <c r="TI2" s="395"/>
      <c r="TJ2" s="395"/>
      <c r="TK2" s="395"/>
      <c r="TL2" s="395"/>
      <c r="TM2" s="395"/>
      <c r="TN2" s="395"/>
      <c r="TO2" s="395"/>
      <c r="TP2" s="395"/>
      <c r="TQ2" s="395"/>
      <c r="TR2" s="395"/>
      <c r="TS2" s="395"/>
      <c r="TT2" s="395"/>
      <c r="TU2" s="395"/>
      <c r="TV2" s="395"/>
      <c r="TW2" s="395"/>
      <c r="TX2" s="395"/>
      <c r="TY2" s="395"/>
      <c r="TZ2" s="395"/>
      <c r="UA2" s="395"/>
      <c r="UB2" s="395"/>
      <c r="UC2" s="395"/>
      <c r="UD2" s="395"/>
      <c r="UE2" s="395"/>
      <c r="UF2" s="395"/>
      <c r="UG2" s="395"/>
      <c r="UH2" s="395"/>
      <c r="UI2" s="395"/>
      <c r="UJ2" s="395"/>
      <c r="UK2" s="395"/>
      <c r="UL2" s="395"/>
      <c r="UM2" s="395"/>
      <c r="UN2" s="395"/>
      <c r="UO2" s="395"/>
      <c r="UP2" s="395"/>
      <c r="UQ2" s="395"/>
      <c r="UR2" s="395"/>
      <c r="US2" s="395"/>
      <c r="UT2" s="395"/>
      <c r="UU2" s="395"/>
      <c r="UV2" s="395"/>
      <c r="UW2" s="395"/>
      <c r="UX2" s="395"/>
      <c r="UY2" s="395"/>
      <c r="UZ2" s="395"/>
      <c r="VA2" s="395"/>
      <c r="VB2" s="395"/>
      <c r="VC2" s="395"/>
      <c r="VD2" s="395"/>
      <c r="VE2" s="395"/>
      <c r="VF2" s="395"/>
      <c r="VG2" s="395"/>
      <c r="VH2" s="395"/>
      <c r="VI2" s="395"/>
      <c r="VJ2" s="395"/>
      <c r="VK2" s="395"/>
      <c r="VL2" s="395"/>
      <c r="VM2" s="395"/>
      <c r="VN2" s="395"/>
      <c r="VO2" s="395"/>
      <c r="VP2" s="395"/>
      <c r="VQ2" s="395"/>
      <c r="VR2" s="395"/>
      <c r="VS2" s="395"/>
      <c r="VT2" s="395"/>
      <c r="VU2" s="395"/>
      <c r="VV2" s="395"/>
      <c r="VW2" s="395"/>
      <c r="VX2" s="395"/>
      <c r="VY2" s="395"/>
      <c r="VZ2" s="395"/>
      <c r="WA2" s="395"/>
      <c r="WB2" s="395"/>
      <c r="WC2" s="395"/>
      <c r="WD2" s="395"/>
      <c r="WE2" s="395"/>
      <c r="WF2" s="395"/>
      <c r="WG2" s="395"/>
      <c r="WH2" s="395"/>
      <c r="WI2" s="395"/>
      <c r="WJ2" s="395"/>
      <c r="WK2" s="395"/>
      <c r="WL2" s="395"/>
      <c r="WM2" s="395"/>
      <c r="WN2" s="395"/>
      <c r="WO2" s="395"/>
      <c r="WP2" s="395"/>
      <c r="WQ2" s="395"/>
      <c r="WR2" s="395"/>
      <c r="WS2" s="395"/>
      <c r="WT2" s="395"/>
      <c r="WU2" s="395"/>
      <c r="WV2" s="395"/>
      <c r="WW2" s="395"/>
      <c r="WX2" s="395"/>
      <c r="WY2" s="395"/>
      <c r="WZ2" s="395"/>
      <c r="XA2" s="395"/>
      <c r="XB2" s="395"/>
      <c r="XC2" s="395"/>
      <c r="XD2" s="395"/>
      <c r="XE2" s="395"/>
      <c r="XF2" s="395"/>
      <c r="XG2" s="395"/>
      <c r="XH2" s="395"/>
      <c r="XI2" s="395"/>
      <c r="XJ2" s="395"/>
      <c r="XK2" s="395"/>
      <c r="XL2" s="395"/>
      <c r="XM2" s="395"/>
      <c r="XN2" s="395"/>
      <c r="XO2" s="395"/>
      <c r="XP2" s="395"/>
      <c r="XQ2" s="395"/>
      <c r="XR2" s="395"/>
      <c r="XS2" s="395"/>
      <c r="XT2" s="395"/>
      <c r="XU2" s="395"/>
      <c r="XV2" s="395"/>
      <c r="XW2" s="395"/>
      <c r="XX2" s="395"/>
      <c r="XY2" s="395"/>
      <c r="XZ2" s="395"/>
      <c r="YA2" s="395"/>
      <c r="YB2" s="395"/>
      <c r="YC2" s="395"/>
      <c r="YD2" s="395"/>
      <c r="YE2" s="395"/>
      <c r="YF2" s="395"/>
      <c r="YG2" s="395"/>
      <c r="YH2" s="395"/>
      <c r="YI2" s="395"/>
      <c r="YJ2" s="395"/>
      <c r="YK2" s="395"/>
      <c r="YL2" s="395"/>
      <c r="YM2" s="395"/>
      <c r="YN2" s="395"/>
      <c r="YO2" s="395"/>
      <c r="YP2" s="395"/>
      <c r="YQ2" s="395"/>
      <c r="YR2" s="395"/>
      <c r="YS2" s="395"/>
      <c r="YT2" s="395"/>
      <c r="YU2" s="395"/>
      <c r="YV2" s="395"/>
      <c r="YW2" s="395"/>
      <c r="YX2" s="395"/>
      <c r="YY2" s="395"/>
      <c r="YZ2" s="395"/>
      <c r="ZA2" s="395"/>
      <c r="ZB2" s="395"/>
      <c r="ZC2" s="395"/>
      <c r="ZD2" s="395"/>
      <c r="ZE2" s="395"/>
      <c r="ZF2" s="395"/>
      <c r="ZG2" s="395"/>
      <c r="ZH2" s="395"/>
      <c r="ZI2" s="395"/>
      <c r="ZJ2" s="395"/>
      <c r="ZK2" s="395"/>
      <c r="ZL2" s="395"/>
      <c r="ZM2" s="395"/>
      <c r="ZN2" s="395"/>
      <c r="ZO2" s="395"/>
      <c r="ZP2" s="395"/>
      <c r="ZQ2" s="395"/>
      <c r="ZR2" s="395"/>
      <c r="ZS2" s="395"/>
      <c r="ZT2" s="395"/>
      <c r="ZU2" s="395"/>
      <c r="ZV2" s="395"/>
      <c r="ZW2" s="395"/>
      <c r="ZX2" s="395"/>
      <c r="ZY2" s="395"/>
      <c r="ZZ2" s="395"/>
      <c r="AAA2" s="395"/>
      <c r="AAB2" s="395"/>
      <c r="AAC2" s="395"/>
      <c r="AAD2" s="395"/>
      <c r="AAE2" s="395"/>
      <c r="AAF2" s="395"/>
      <c r="AAG2" s="395"/>
      <c r="AAH2" s="395"/>
      <c r="AAI2" s="395"/>
      <c r="AAJ2" s="395"/>
      <c r="AAK2" s="395"/>
      <c r="AAL2" s="395"/>
      <c r="AAM2" s="395"/>
      <c r="AAN2" s="395"/>
      <c r="AAO2" s="395"/>
      <c r="AAP2" s="395"/>
      <c r="AAQ2" s="395"/>
      <c r="AAR2" s="395"/>
      <c r="AAS2" s="395"/>
      <c r="AAT2" s="395"/>
      <c r="AAU2" s="395"/>
      <c r="AAV2" s="395"/>
      <c r="AAW2" s="395"/>
      <c r="AAX2" s="395"/>
      <c r="AAY2" s="395"/>
      <c r="AAZ2" s="395"/>
      <c r="ABA2" s="395"/>
      <c r="ABB2" s="395"/>
      <c r="ABC2" s="395"/>
      <c r="ABD2" s="395"/>
      <c r="ABE2" s="395"/>
      <c r="ABF2" s="395"/>
      <c r="ABG2" s="395"/>
      <c r="ABH2" s="395"/>
      <c r="ABI2" s="395"/>
      <c r="ABJ2" s="395"/>
      <c r="ABK2" s="395"/>
      <c r="ABL2" s="395"/>
      <c r="ABM2" s="395"/>
      <c r="ABN2" s="395"/>
      <c r="ABO2" s="395"/>
      <c r="ABP2" s="395"/>
      <c r="ABQ2" s="395"/>
      <c r="ABR2" s="395"/>
      <c r="ABS2" s="395"/>
      <c r="ABT2" s="395"/>
      <c r="ABU2" s="395"/>
      <c r="ABV2" s="395"/>
      <c r="ABW2" s="395"/>
      <c r="ABX2" s="395"/>
      <c r="ABY2" s="395"/>
      <c r="ABZ2" s="395"/>
      <c r="ACA2" s="395"/>
      <c r="ACB2" s="395"/>
      <c r="ACC2" s="395"/>
      <c r="ACD2" s="395"/>
      <c r="ACE2" s="395"/>
      <c r="ACF2" s="395"/>
      <c r="ACG2" s="395"/>
      <c r="ACH2" s="395"/>
      <c r="ACI2" s="395"/>
      <c r="ACJ2" s="395"/>
      <c r="ACK2" s="395"/>
      <c r="ACL2" s="395"/>
      <c r="ACM2" s="395"/>
      <c r="ACN2" s="395"/>
      <c r="ACO2" s="395"/>
      <c r="ACP2" s="395"/>
      <c r="ACQ2" s="395"/>
      <c r="ACR2" s="395"/>
      <c r="ACS2" s="395"/>
      <c r="ACT2" s="395"/>
      <c r="ACU2" s="395"/>
      <c r="ACV2" s="395"/>
      <c r="ACW2" s="395"/>
      <c r="ACX2" s="395"/>
      <c r="ACY2" s="395"/>
      <c r="ACZ2" s="395"/>
      <c r="ADA2" s="395"/>
      <c r="ADB2" s="395"/>
      <c r="ADC2" s="395"/>
      <c r="ADD2" s="395"/>
      <c r="ADE2" s="395"/>
      <c r="ADF2" s="395"/>
      <c r="ADG2" s="395"/>
      <c r="ADH2" s="395"/>
      <c r="ADI2" s="395"/>
      <c r="ADJ2" s="395"/>
      <c r="ADK2" s="395"/>
      <c r="ADL2" s="395"/>
      <c r="ADM2" s="395"/>
      <c r="ADN2" s="395"/>
      <c r="ADO2" s="395"/>
      <c r="ADP2" s="395"/>
      <c r="ADQ2" s="395"/>
      <c r="ADR2" s="395"/>
      <c r="ADS2" s="395"/>
      <c r="ADT2" s="395"/>
      <c r="ADU2" s="395"/>
      <c r="ADV2" s="395"/>
      <c r="ADW2" s="395"/>
      <c r="ADX2" s="395"/>
      <c r="ADY2" s="395"/>
      <c r="ADZ2" s="395"/>
      <c r="AEA2" s="395"/>
      <c r="AEB2" s="395"/>
      <c r="AEC2" s="395"/>
      <c r="AED2" s="395"/>
      <c r="AEE2" s="395"/>
      <c r="AEF2" s="395"/>
      <c r="AEG2" s="395"/>
      <c r="AEH2" s="395"/>
      <c r="AEI2" s="395"/>
      <c r="AEJ2" s="395"/>
      <c r="AEK2" s="395"/>
      <c r="AEL2" s="395"/>
      <c r="AEM2" s="395"/>
      <c r="AEN2" s="395"/>
      <c r="AEO2" s="395"/>
      <c r="AEP2" s="395"/>
      <c r="AEQ2" s="395"/>
      <c r="AER2" s="395"/>
      <c r="AES2" s="395"/>
      <c r="AET2" s="395"/>
      <c r="AEU2" s="395"/>
      <c r="AEV2" s="395"/>
      <c r="AEW2" s="395"/>
      <c r="AEX2" s="395"/>
      <c r="AEY2" s="395"/>
      <c r="AEZ2" s="395"/>
      <c r="AFA2" s="395"/>
      <c r="AFB2" s="395"/>
      <c r="AFC2" s="395"/>
      <c r="AFD2" s="395"/>
      <c r="AFE2" s="395"/>
      <c r="AFF2" s="395"/>
      <c r="AFG2" s="395"/>
      <c r="AFH2" s="395"/>
      <c r="AFI2" s="395"/>
      <c r="AFJ2" s="395"/>
      <c r="AFK2" s="395"/>
      <c r="AFL2" s="395"/>
      <c r="AFM2" s="395"/>
      <c r="AFN2" s="395"/>
      <c r="AFO2" s="395"/>
      <c r="AFP2" s="395"/>
      <c r="AFQ2" s="395"/>
      <c r="AFR2" s="395"/>
      <c r="AFS2" s="395"/>
      <c r="AFT2" s="395"/>
      <c r="AFU2" s="395"/>
      <c r="AFV2" s="395"/>
      <c r="AFW2" s="395"/>
      <c r="AFX2" s="395"/>
      <c r="AFY2" s="395"/>
      <c r="AFZ2" s="395"/>
      <c r="AGA2" s="395"/>
      <c r="AGB2" s="395"/>
      <c r="AGC2" s="395"/>
      <c r="AGD2" s="395"/>
      <c r="AGE2" s="395"/>
      <c r="AGF2" s="395"/>
      <c r="AGG2" s="395"/>
      <c r="AGH2" s="395"/>
      <c r="AGI2" s="395"/>
      <c r="AGJ2" s="395"/>
      <c r="AGK2" s="395"/>
      <c r="AGL2" s="395"/>
      <c r="AGM2" s="395"/>
      <c r="AGN2" s="395"/>
      <c r="AGO2" s="395"/>
      <c r="AGP2" s="395"/>
      <c r="AGQ2" s="395"/>
      <c r="AGR2" s="395"/>
      <c r="AGS2" s="395"/>
      <c r="AGT2" s="395"/>
      <c r="AGU2" s="395"/>
      <c r="AGV2" s="395"/>
      <c r="AGW2" s="395"/>
      <c r="AGX2" s="395"/>
      <c r="AGY2" s="395"/>
      <c r="AGZ2" s="395"/>
      <c r="AHA2" s="395"/>
      <c r="AHB2" s="395"/>
      <c r="AHC2" s="395"/>
      <c r="AHD2" s="395"/>
      <c r="AHE2" s="395"/>
      <c r="AHF2" s="395"/>
      <c r="AHG2" s="395"/>
      <c r="AHH2" s="395"/>
      <c r="AHI2" s="395"/>
      <c r="AHJ2" s="395"/>
      <c r="AHK2" s="395"/>
      <c r="AHL2" s="395"/>
      <c r="AHM2" s="395"/>
      <c r="AHN2" s="395"/>
      <c r="AHO2" s="395"/>
      <c r="AHP2" s="395"/>
      <c r="AHQ2" s="395"/>
      <c r="AHR2" s="395"/>
      <c r="AHS2" s="395"/>
      <c r="AHT2" s="395"/>
      <c r="AHU2" s="395"/>
      <c r="AHV2" s="395"/>
      <c r="AHW2" s="395"/>
      <c r="AHX2" s="395"/>
      <c r="AHY2" s="395"/>
      <c r="AHZ2" s="395"/>
      <c r="AIA2" s="395"/>
      <c r="AIB2" s="395"/>
      <c r="AIC2" s="395"/>
      <c r="AID2" s="395"/>
      <c r="AIE2" s="395"/>
      <c r="AIF2" s="395"/>
      <c r="AIG2" s="395"/>
      <c r="AIH2" s="395"/>
      <c r="AII2" s="395"/>
      <c r="AIJ2" s="395"/>
      <c r="AIK2" s="395"/>
      <c r="AIL2" s="395"/>
      <c r="AIM2" s="395"/>
      <c r="AIN2" s="395"/>
      <c r="AIO2" s="395"/>
      <c r="AIP2" s="395"/>
      <c r="AIQ2" s="395"/>
      <c r="AIR2" s="395"/>
      <c r="AIS2" s="395"/>
      <c r="AIT2" s="395"/>
      <c r="AIU2" s="395"/>
      <c r="AIV2" s="395"/>
      <c r="AIW2" s="395"/>
      <c r="AIX2" s="395"/>
      <c r="AIY2" s="395"/>
      <c r="AIZ2" s="395"/>
      <c r="AJA2" s="395"/>
      <c r="AJB2" s="395"/>
      <c r="AJC2" s="395"/>
      <c r="AJD2" s="395"/>
      <c r="AJE2" s="395"/>
      <c r="AJF2" s="395"/>
      <c r="AJG2" s="395"/>
      <c r="AJH2" s="395"/>
      <c r="AJI2" s="395"/>
      <c r="AJJ2" s="395"/>
      <c r="AJK2" s="395"/>
      <c r="AJL2" s="395"/>
      <c r="AJM2" s="395"/>
      <c r="AJN2" s="395"/>
      <c r="AJO2" s="395"/>
      <c r="AJP2" s="395"/>
      <c r="AJQ2" s="395"/>
      <c r="AJR2" s="395"/>
      <c r="AJS2" s="395"/>
      <c r="AJT2" s="395"/>
      <c r="AJU2" s="395"/>
      <c r="AJV2" s="395"/>
      <c r="AJW2" s="395"/>
      <c r="AJX2" s="395"/>
      <c r="AJY2" s="395"/>
      <c r="AJZ2" s="395"/>
      <c r="AKA2" s="395"/>
      <c r="AKB2" s="395"/>
      <c r="AKC2" s="395"/>
      <c r="AKD2" s="395"/>
      <c r="AKE2" s="395"/>
      <c r="AKF2" s="395"/>
      <c r="AKG2" s="395"/>
      <c r="AKH2" s="395"/>
      <c r="AKI2" s="395"/>
      <c r="AKJ2" s="395"/>
      <c r="AKK2" s="395"/>
      <c r="AKL2" s="395"/>
      <c r="AKM2" s="395"/>
      <c r="AKN2" s="395"/>
      <c r="AKO2" s="395"/>
      <c r="AKP2" s="395"/>
      <c r="AKQ2" s="395"/>
      <c r="AKR2" s="395"/>
      <c r="AKS2" s="395"/>
      <c r="AKT2" s="395"/>
      <c r="AKU2" s="395"/>
      <c r="AKV2" s="395"/>
      <c r="AKW2" s="395"/>
      <c r="AKX2" s="395"/>
      <c r="AKY2" s="395"/>
      <c r="AKZ2" s="395"/>
      <c r="ALA2" s="395"/>
      <c r="ALB2" s="395"/>
      <c r="ALC2" s="395"/>
      <c r="ALD2" s="395"/>
      <c r="ALE2" s="395"/>
      <c r="ALF2" s="395"/>
      <c r="ALG2" s="395"/>
      <c r="ALH2" s="395"/>
      <c r="ALI2" s="395"/>
      <c r="ALJ2" s="395"/>
      <c r="ALK2" s="395"/>
      <c r="ALL2" s="395"/>
      <c r="ALM2" s="395"/>
      <c r="ALN2" s="395"/>
      <c r="ALO2" s="395"/>
      <c r="ALP2" s="395"/>
      <c r="ALQ2" s="395"/>
      <c r="ALR2" s="395"/>
      <c r="ALS2" s="395"/>
      <c r="ALT2" s="395"/>
      <c r="ALU2" s="395"/>
      <c r="ALV2" s="395"/>
      <c r="ALW2" s="395"/>
      <c r="ALX2" s="395"/>
      <c r="ALY2" s="395"/>
      <c r="ALZ2" s="395"/>
      <c r="AMA2" s="395"/>
      <c r="AMB2" s="395"/>
      <c r="AMC2" s="395"/>
      <c r="AMD2" s="395"/>
      <c r="AME2" s="395"/>
      <c r="AMF2" s="395"/>
      <c r="AMG2" s="395"/>
      <c r="AMH2" s="395"/>
      <c r="AMI2" s="395"/>
      <c r="AMJ2" s="395"/>
      <c r="AMK2" s="395"/>
      <c r="AML2" s="395"/>
      <c r="AMM2" s="395"/>
      <c r="AMN2" s="395"/>
      <c r="AMO2" s="395"/>
      <c r="AMP2" s="395"/>
      <c r="AMQ2" s="395"/>
      <c r="AMR2" s="395"/>
      <c r="AMS2" s="395"/>
      <c r="AMT2" s="395"/>
      <c r="AMU2" s="395"/>
      <c r="AMV2" s="395"/>
      <c r="AMW2" s="395"/>
      <c r="AMX2" s="395"/>
      <c r="AMY2" s="395"/>
      <c r="AMZ2" s="395"/>
      <c r="ANA2" s="395"/>
      <c r="ANB2" s="395"/>
      <c r="ANC2" s="395"/>
      <c r="AND2" s="395"/>
      <c r="ANE2" s="395"/>
      <c r="ANF2" s="395"/>
      <c r="ANG2" s="395"/>
      <c r="ANH2" s="395"/>
      <c r="ANI2" s="395"/>
      <c r="ANJ2" s="395"/>
      <c r="ANK2" s="395"/>
      <c r="ANL2" s="395"/>
      <c r="ANM2" s="395"/>
      <c r="ANN2" s="395"/>
      <c r="ANO2" s="395"/>
      <c r="ANP2" s="395"/>
      <c r="ANQ2" s="395"/>
      <c r="ANR2" s="395"/>
      <c r="ANS2" s="395"/>
      <c r="ANT2" s="395"/>
      <c r="ANU2" s="395"/>
      <c r="ANV2" s="395"/>
      <c r="ANW2" s="395"/>
      <c r="ANX2" s="395"/>
      <c r="ANY2" s="395"/>
      <c r="ANZ2" s="395"/>
      <c r="AOA2" s="395"/>
      <c r="AOB2" s="395"/>
      <c r="AOC2" s="395"/>
      <c r="AOD2" s="395"/>
      <c r="AOE2" s="395"/>
      <c r="AOF2" s="395"/>
      <c r="AOG2" s="395"/>
      <c r="AOH2" s="395"/>
      <c r="AOI2" s="395"/>
      <c r="AOJ2" s="395"/>
      <c r="AOK2" s="395"/>
      <c r="AOL2" s="395"/>
      <c r="AOM2" s="395"/>
      <c r="AON2" s="395"/>
      <c r="AOO2" s="395"/>
      <c r="AOP2" s="395"/>
      <c r="AOQ2" s="395"/>
      <c r="AOR2" s="395"/>
      <c r="AOS2" s="395"/>
      <c r="AOT2" s="395"/>
      <c r="AOU2" s="395"/>
      <c r="AOV2" s="395"/>
      <c r="AOW2" s="395"/>
      <c r="AOX2" s="395"/>
      <c r="AOY2" s="395"/>
      <c r="AOZ2" s="395"/>
      <c r="APA2" s="395"/>
      <c r="APB2" s="395"/>
      <c r="APC2" s="395"/>
      <c r="APD2" s="395"/>
      <c r="APE2" s="395"/>
      <c r="APF2" s="395"/>
      <c r="APG2" s="395"/>
      <c r="APH2" s="395"/>
      <c r="API2" s="395"/>
      <c r="APJ2" s="395"/>
      <c r="APK2" s="395"/>
      <c r="APL2" s="395"/>
      <c r="APM2" s="395"/>
      <c r="APN2" s="395"/>
      <c r="APO2" s="395"/>
      <c r="APP2" s="395"/>
      <c r="APQ2" s="395"/>
      <c r="APR2" s="395"/>
      <c r="APS2" s="395"/>
      <c r="APT2" s="395"/>
      <c r="APU2" s="395"/>
      <c r="APV2" s="395"/>
      <c r="APW2" s="395"/>
      <c r="APX2" s="395"/>
      <c r="APY2" s="395"/>
      <c r="APZ2" s="395"/>
      <c r="AQA2" s="395"/>
      <c r="AQB2" s="395"/>
      <c r="AQC2" s="395"/>
      <c r="AQD2" s="395"/>
      <c r="AQE2" s="395"/>
      <c r="AQF2" s="395"/>
      <c r="AQG2" s="395"/>
      <c r="AQH2" s="395"/>
      <c r="AQI2" s="395"/>
      <c r="AQJ2" s="395"/>
      <c r="AQK2" s="395"/>
      <c r="AQL2" s="395"/>
      <c r="AQM2" s="395"/>
      <c r="AQN2" s="395"/>
      <c r="AQO2" s="395"/>
      <c r="AQP2" s="395"/>
      <c r="AQQ2" s="395"/>
      <c r="AQR2" s="395"/>
      <c r="AQS2" s="395"/>
      <c r="AQT2" s="395"/>
      <c r="AQU2" s="395"/>
      <c r="AQV2" s="395"/>
      <c r="AQW2" s="395"/>
      <c r="AQX2" s="395"/>
      <c r="AQY2" s="395"/>
      <c r="AQZ2" s="395"/>
      <c r="ARA2" s="395"/>
      <c r="ARB2" s="395"/>
      <c r="ARC2" s="395"/>
      <c r="ARD2" s="395"/>
      <c r="ARE2" s="395"/>
      <c r="ARF2" s="395"/>
      <c r="ARG2" s="395"/>
      <c r="ARH2" s="395"/>
      <c r="ARI2" s="395"/>
      <c r="ARJ2" s="395"/>
      <c r="ARK2" s="395"/>
      <c r="ARL2" s="395"/>
      <c r="ARM2" s="395"/>
      <c r="ARN2" s="395"/>
      <c r="ARO2" s="395"/>
      <c r="ARP2" s="395"/>
      <c r="ARQ2" s="395"/>
      <c r="ARR2" s="395"/>
      <c r="ARS2" s="395"/>
      <c r="ART2" s="395"/>
      <c r="ARU2" s="395"/>
      <c r="ARV2" s="395"/>
      <c r="ARW2" s="395"/>
      <c r="ARX2" s="395"/>
      <c r="ARY2" s="395"/>
      <c r="ARZ2" s="395"/>
      <c r="ASA2" s="395"/>
      <c r="ASB2" s="395"/>
      <c r="ASC2" s="395"/>
      <c r="ASD2" s="395"/>
      <c r="ASE2" s="395"/>
      <c r="ASF2" s="395"/>
      <c r="ASG2" s="395"/>
      <c r="ASH2" s="395"/>
      <c r="ASI2" s="395"/>
      <c r="ASJ2" s="395"/>
      <c r="ASK2" s="395"/>
      <c r="ASL2" s="395"/>
      <c r="ASM2" s="395"/>
      <c r="ASN2" s="395"/>
      <c r="ASO2" s="395"/>
      <c r="ASP2" s="395"/>
      <c r="ASQ2" s="395"/>
      <c r="ASR2" s="395"/>
      <c r="ASS2" s="395"/>
      <c r="AST2" s="395"/>
      <c r="ASU2" s="395"/>
      <c r="ASV2" s="395"/>
      <c r="ASW2" s="395"/>
      <c r="ASX2" s="395"/>
      <c r="ASY2" s="395"/>
      <c r="ASZ2" s="395"/>
      <c r="ATA2" s="395"/>
      <c r="ATB2" s="395"/>
      <c r="ATC2" s="395"/>
      <c r="ATD2" s="395"/>
      <c r="ATE2" s="395"/>
      <c r="ATF2" s="395"/>
      <c r="ATG2" s="395"/>
      <c r="ATH2" s="395"/>
      <c r="ATI2" s="395"/>
      <c r="ATJ2" s="395"/>
      <c r="ATK2" s="395"/>
      <c r="ATL2" s="395"/>
      <c r="ATM2" s="395"/>
      <c r="ATN2" s="395"/>
      <c r="ATO2" s="395"/>
      <c r="ATP2" s="395"/>
      <c r="ATQ2" s="395"/>
      <c r="ATR2" s="395"/>
      <c r="ATS2" s="395"/>
      <c r="ATT2" s="395"/>
      <c r="ATU2" s="395"/>
      <c r="ATV2" s="395"/>
      <c r="ATW2" s="395"/>
      <c r="ATX2" s="395"/>
      <c r="ATY2" s="395"/>
      <c r="ATZ2" s="395"/>
      <c r="AUA2" s="395"/>
      <c r="AUB2" s="395"/>
      <c r="AUC2" s="395"/>
      <c r="AUD2" s="395"/>
      <c r="AUE2" s="395"/>
      <c r="AUF2" s="395"/>
      <c r="AUG2" s="395"/>
      <c r="AUH2" s="395"/>
      <c r="AUI2" s="395"/>
      <c r="AUJ2" s="395"/>
      <c r="AUK2" s="395"/>
      <c r="AUL2" s="395"/>
      <c r="AUM2" s="395"/>
      <c r="AUN2" s="395"/>
      <c r="AUO2" s="395"/>
      <c r="AUP2" s="395"/>
      <c r="AUQ2" s="395"/>
      <c r="AUR2" s="395"/>
      <c r="AUS2" s="395"/>
      <c r="AUT2" s="395"/>
      <c r="AUU2" s="395"/>
      <c r="AUV2" s="395"/>
      <c r="AUW2" s="395"/>
      <c r="AUX2" s="395"/>
      <c r="AUY2" s="395"/>
      <c r="AUZ2" s="395"/>
      <c r="AVA2" s="395"/>
      <c r="AVB2" s="395"/>
      <c r="AVC2" s="395"/>
      <c r="AVD2" s="395"/>
      <c r="AVE2" s="395"/>
      <c r="AVF2" s="395"/>
      <c r="AVG2" s="395"/>
      <c r="AVH2" s="395"/>
      <c r="AVI2" s="395"/>
      <c r="AVJ2" s="395"/>
      <c r="AVK2" s="395"/>
      <c r="AVL2" s="395"/>
      <c r="AVM2" s="395"/>
      <c r="AVN2" s="395"/>
      <c r="AVO2" s="395"/>
      <c r="AVP2" s="395"/>
      <c r="AVQ2" s="395"/>
      <c r="AVR2" s="395"/>
      <c r="AVS2" s="395"/>
      <c r="AVT2" s="395"/>
      <c r="AVU2" s="395"/>
      <c r="AVV2" s="395"/>
      <c r="AVW2" s="395"/>
      <c r="AVX2" s="395"/>
      <c r="AVY2" s="395"/>
      <c r="AVZ2" s="395"/>
      <c r="AWA2" s="395"/>
      <c r="AWB2" s="395"/>
      <c r="AWC2" s="395"/>
      <c r="AWD2" s="395"/>
      <c r="AWE2" s="395"/>
      <c r="AWF2" s="395"/>
      <c r="AWG2" s="395"/>
      <c r="AWH2" s="395"/>
      <c r="AWI2" s="395"/>
      <c r="AWJ2" s="395"/>
      <c r="AWK2" s="395"/>
      <c r="AWL2" s="395"/>
      <c r="AWM2" s="395"/>
      <c r="AWN2" s="395"/>
      <c r="AWO2" s="395"/>
      <c r="AWP2" s="395"/>
      <c r="AWQ2" s="395"/>
      <c r="AWR2" s="395"/>
      <c r="AWS2" s="395"/>
      <c r="AWT2" s="395"/>
      <c r="AWU2" s="395"/>
      <c r="AWV2" s="395"/>
      <c r="AWW2" s="395"/>
      <c r="AWX2" s="395"/>
      <c r="AWY2" s="395"/>
      <c r="AWZ2" s="395"/>
      <c r="AXA2" s="395"/>
      <c r="AXB2" s="395"/>
      <c r="AXC2" s="395"/>
      <c r="AXD2" s="395"/>
      <c r="AXE2" s="395"/>
      <c r="AXF2" s="395"/>
      <c r="AXG2" s="395"/>
      <c r="AXH2" s="395"/>
      <c r="AXI2" s="395"/>
      <c r="AXJ2" s="395"/>
      <c r="AXK2" s="395"/>
      <c r="AXL2" s="395"/>
      <c r="AXM2" s="395"/>
      <c r="AXN2" s="395"/>
      <c r="AXO2" s="395"/>
      <c r="AXP2" s="395"/>
      <c r="AXQ2" s="395"/>
      <c r="AXR2" s="395"/>
      <c r="AXS2" s="395"/>
      <c r="AXT2" s="395"/>
      <c r="AXU2" s="395"/>
      <c r="AXV2" s="395"/>
      <c r="AXW2" s="395"/>
      <c r="AXX2" s="395"/>
      <c r="AXY2" s="395"/>
      <c r="AXZ2" s="395"/>
      <c r="AYA2" s="395"/>
      <c r="AYB2" s="395"/>
      <c r="AYC2" s="395"/>
      <c r="AYD2" s="395"/>
      <c r="AYE2" s="395"/>
      <c r="AYF2" s="395"/>
      <c r="AYG2" s="395"/>
      <c r="AYH2" s="395"/>
      <c r="AYI2" s="395"/>
      <c r="AYJ2" s="395"/>
      <c r="AYK2" s="395"/>
      <c r="AYL2" s="395"/>
      <c r="AYM2" s="395"/>
      <c r="AYN2" s="395"/>
      <c r="AYO2" s="395"/>
      <c r="AYP2" s="395"/>
      <c r="AYQ2" s="395"/>
      <c r="AYR2" s="395"/>
      <c r="AYS2" s="395"/>
      <c r="AYT2" s="395"/>
      <c r="AYU2" s="395"/>
      <c r="AYV2" s="395"/>
      <c r="AYW2" s="395"/>
      <c r="AYX2" s="395"/>
      <c r="AYY2" s="395"/>
      <c r="AYZ2" s="395"/>
      <c r="AZA2" s="395"/>
      <c r="AZB2" s="395"/>
      <c r="AZC2" s="395"/>
      <c r="AZD2" s="395"/>
      <c r="AZE2" s="395"/>
      <c r="AZF2" s="395"/>
      <c r="AZG2" s="395"/>
      <c r="AZH2" s="395"/>
      <c r="AZI2" s="395"/>
      <c r="AZJ2" s="395"/>
      <c r="AZK2" s="395"/>
      <c r="AZL2" s="395"/>
      <c r="AZM2" s="395"/>
      <c r="AZN2" s="395"/>
      <c r="AZO2" s="395"/>
      <c r="AZP2" s="395"/>
      <c r="AZQ2" s="395"/>
      <c r="AZR2" s="395"/>
      <c r="AZS2" s="395"/>
      <c r="AZT2" s="395"/>
      <c r="AZU2" s="395"/>
      <c r="AZV2" s="395"/>
      <c r="AZW2" s="395"/>
      <c r="AZX2" s="395"/>
      <c r="AZY2" s="395"/>
      <c r="AZZ2" s="395"/>
      <c r="BAA2" s="395"/>
      <c r="BAB2" s="395"/>
      <c r="BAC2" s="395"/>
      <c r="BAD2" s="395"/>
      <c r="BAE2" s="395"/>
      <c r="BAF2" s="395"/>
      <c r="BAG2" s="395"/>
      <c r="BAH2" s="395"/>
      <c r="BAI2" s="395"/>
      <c r="BAJ2" s="395"/>
      <c r="BAK2" s="395"/>
      <c r="BAL2" s="395"/>
      <c r="BAM2" s="395"/>
      <c r="BAN2" s="395"/>
      <c r="BAO2" s="395"/>
      <c r="BAP2" s="395"/>
      <c r="BAQ2" s="395"/>
      <c r="BAR2" s="395"/>
      <c r="BAS2" s="395"/>
      <c r="BAT2" s="395"/>
      <c r="BAU2" s="395"/>
      <c r="BAV2" s="395"/>
      <c r="BAW2" s="395"/>
      <c r="BAX2" s="395"/>
      <c r="BAY2" s="395"/>
      <c r="BAZ2" s="395"/>
      <c r="BBA2" s="395"/>
      <c r="BBB2" s="395"/>
      <c r="BBC2" s="395"/>
      <c r="BBD2" s="395"/>
      <c r="BBE2" s="395"/>
      <c r="BBF2" s="395"/>
      <c r="BBG2" s="395"/>
      <c r="BBH2" s="395"/>
      <c r="BBI2" s="395"/>
      <c r="BBJ2" s="395"/>
      <c r="BBK2" s="395"/>
      <c r="BBL2" s="395"/>
      <c r="BBM2" s="395"/>
      <c r="BBN2" s="395"/>
      <c r="BBO2" s="395"/>
      <c r="BBP2" s="395"/>
      <c r="BBQ2" s="395"/>
      <c r="BBR2" s="395"/>
      <c r="BBS2" s="395"/>
      <c r="BBT2" s="395"/>
      <c r="BBU2" s="395"/>
      <c r="BBV2" s="395"/>
      <c r="BBW2" s="395"/>
      <c r="BBX2" s="395"/>
      <c r="BBY2" s="395"/>
      <c r="BBZ2" s="395"/>
      <c r="BCA2" s="395"/>
      <c r="BCB2" s="395"/>
      <c r="BCC2" s="395"/>
      <c r="BCD2" s="395"/>
      <c r="BCE2" s="395"/>
      <c r="BCF2" s="395"/>
      <c r="BCG2" s="395"/>
      <c r="BCH2" s="395"/>
      <c r="BCI2" s="395"/>
      <c r="BCJ2" s="395"/>
      <c r="BCK2" s="395"/>
      <c r="BCL2" s="395"/>
      <c r="BCM2" s="395"/>
      <c r="BCN2" s="395"/>
      <c r="BCO2" s="395"/>
      <c r="BCP2" s="395"/>
      <c r="BCQ2" s="395"/>
      <c r="BCR2" s="395"/>
      <c r="BCS2" s="395"/>
      <c r="BCT2" s="395"/>
      <c r="BCU2" s="395"/>
      <c r="BCV2" s="395"/>
      <c r="BCW2" s="395"/>
      <c r="BCX2" s="395"/>
      <c r="BCY2" s="395"/>
      <c r="BCZ2" s="395"/>
      <c r="BDA2" s="395"/>
      <c r="BDB2" s="395"/>
      <c r="BDC2" s="395"/>
      <c r="BDD2" s="395"/>
      <c r="BDE2" s="395"/>
      <c r="BDF2" s="395"/>
      <c r="BDG2" s="395"/>
      <c r="BDH2" s="395"/>
      <c r="BDI2" s="395"/>
      <c r="BDJ2" s="395"/>
      <c r="BDK2" s="395"/>
      <c r="BDL2" s="395"/>
      <c r="BDM2" s="395"/>
      <c r="BDN2" s="395"/>
      <c r="BDO2" s="395"/>
      <c r="BDP2" s="395"/>
      <c r="BDQ2" s="395"/>
      <c r="BDR2" s="395"/>
      <c r="BDS2" s="395"/>
      <c r="BDT2" s="395"/>
      <c r="BDU2" s="395"/>
      <c r="BDV2" s="395"/>
      <c r="BDW2" s="395"/>
      <c r="BDX2" s="395"/>
      <c r="BDY2" s="395"/>
      <c r="BDZ2" s="395"/>
      <c r="BEA2" s="395"/>
      <c r="BEB2" s="395"/>
      <c r="BEC2" s="395"/>
      <c r="BED2" s="395"/>
      <c r="BEE2" s="395"/>
      <c r="BEF2" s="395"/>
      <c r="BEG2" s="395"/>
      <c r="BEH2" s="395"/>
      <c r="BEI2" s="395"/>
      <c r="BEJ2" s="395"/>
      <c r="BEK2" s="395"/>
      <c r="BEL2" s="395"/>
      <c r="BEM2" s="395"/>
      <c r="BEN2" s="395"/>
      <c r="BEO2" s="395"/>
      <c r="BEP2" s="395"/>
      <c r="BEQ2" s="395"/>
      <c r="BER2" s="395"/>
      <c r="BES2" s="395"/>
      <c r="BET2" s="395"/>
      <c r="BEU2" s="395"/>
      <c r="BEV2" s="395"/>
      <c r="BEW2" s="395"/>
      <c r="BEX2" s="395"/>
      <c r="BEY2" s="395"/>
      <c r="BEZ2" s="395"/>
      <c r="BFA2" s="395"/>
      <c r="BFB2" s="395"/>
      <c r="BFC2" s="395"/>
      <c r="BFD2" s="395"/>
      <c r="BFE2" s="395"/>
      <c r="BFF2" s="395"/>
      <c r="BFG2" s="395"/>
      <c r="BFH2" s="395"/>
      <c r="BFI2" s="395"/>
      <c r="BFJ2" s="395"/>
      <c r="BFK2" s="395"/>
      <c r="BFL2" s="395"/>
      <c r="BFM2" s="395"/>
      <c r="BFN2" s="395"/>
      <c r="BFO2" s="395"/>
      <c r="BFP2" s="395"/>
      <c r="BFQ2" s="395"/>
      <c r="BFR2" s="395"/>
      <c r="BFS2" s="395"/>
      <c r="BFT2" s="395"/>
      <c r="BFU2" s="395"/>
      <c r="BFV2" s="395"/>
      <c r="BFW2" s="395"/>
      <c r="BFX2" s="395"/>
      <c r="BFY2" s="395"/>
      <c r="BFZ2" s="395"/>
      <c r="BGA2" s="395"/>
      <c r="BGB2" s="395"/>
      <c r="BGC2" s="395"/>
      <c r="BGD2" s="395"/>
      <c r="BGE2" s="395"/>
      <c r="BGF2" s="395"/>
      <c r="BGG2" s="395"/>
      <c r="BGH2" s="395"/>
      <c r="BGI2" s="395"/>
      <c r="BGJ2" s="395"/>
      <c r="BGK2" s="395"/>
      <c r="BGL2" s="395"/>
      <c r="BGM2" s="395"/>
      <c r="BGN2" s="395"/>
      <c r="BGO2" s="395"/>
      <c r="BGP2" s="395"/>
      <c r="BGQ2" s="395"/>
      <c r="BGR2" s="395"/>
      <c r="BGS2" s="395"/>
      <c r="BGT2" s="395"/>
      <c r="BGU2" s="395"/>
      <c r="BGV2" s="395"/>
      <c r="BGW2" s="395"/>
      <c r="BGX2" s="395"/>
      <c r="BGY2" s="395"/>
      <c r="BGZ2" s="395"/>
      <c r="BHA2" s="395"/>
      <c r="BHB2" s="395"/>
      <c r="BHC2" s="395"/>
      <c r="BHD2" s="395"/>
      <c r="BHE2" s="395"/>
      <c r="BHF2" s="395"/>
      <c r="BHG2" s="395"/>
      <c r="BHH2" s="395"/>
      <c r="BHI2" s="395"/>
      <c r="BHJ2" s="395"/>
      <c r="BHK2" s="395"/>
      <c r="BHL2" s="395"/>
      <c r="BHM2" s="395"/>
      <c r="BHN2" s="395"/>
      <c r="BHO2" s="395"/>
      <c r="BHP2" s="395"/>
      <c r="BHQ2" s="395"/>
      <c r="BHR2" s="395"/>
      <c r="BHS2" s="395"/>
      <c r="BHT2" s="395"/>
      <c r="BHU2" s="395"/>
      <c r="BHV2" s="395"/>
      <c r="BHW2" s="395"/>
      <c r="BHX2" s="395"/>
      <c r="BHY2" s="395"/>
      <c r="BHZ2" s="395"/>
      <c r="BIA2" s="395"/>
      <c r="BIB2" s="395"/>
      <c r="BIC2" s="395"/>
      <c r="BID2" s="395"/>
      <c r="BIE2" s="395"/>
      <c r="BIF2" s="395"/>
      <c r="BIG2" s="395"/>
      <c r="BIH2" s="395"/>
      <c r="BII2" s="395"/>
      <c r="BIJ2" s="395"/>
      <c r="BIK2" s="395"/>
      <c r="BIL2" s="395"/>
      <c r="BIM2" s="395"/>
      <c r="BIN2" s="395"/>
      <c r="BIO2" s="395"/>
      <c r="BIP2" s="395"/>
      <c r="BIQ2" s="395"/>
      <c r="BIR2" s="395"/>
      <c r="BIS2" s="395"/>
      <c r="BIT2" s="395"/>
      <c r="BIU2" s="395"/>
      <c r="BIV2" s="395"/>
      <c r="BIW2" s="395"/>
      <c r="BIX2" s="395"/>
      <c r="BIY2" s="395"/>
      <c r="BIZ2" s="395"/>
      <c r="BJA2" s="395"/>
      <c r="BJB2" s="395"/>
      <c r="BJC2" s="395"/>
      <c r="BJD2" s="395"/>
      <c r="BJE2" s="395"/>
      <c r="BJF2" s="395"/>
      <c r="BJG2" s="395"/>
      <c r="BJH2" s="395"/>
      <c r="BJI2" s="395"/>
      <c r="BJJ2" s="395"/>
      <c r="BJK2" s="395"/>
      <c r="BJL2" s="395"/>
      <c r="BJM2" s="395"/>
      <c r="BJN2" s="395"/>
      <c r="BJO2" s="395"/>
      <c r="BJP2" s="395"/>
      <c r="BJQ2" s="395"/>
      <c r="BJR2" s="395"/>
      <c r="BJS2" s="395"/>
      <c r="BJT2" s="395"/>
      <c r="BJU2" s="395"/>
      <c r="BJV2" s="395"/>
      <c r="BJW2" s="395"/>
      <c r="BJX2" s="395"/>
      <c r="BJY2" s="395"/>
      <c r="BJZ2" s="395"/>
      <c r="BKA2" s="395"/>
      <c r="BKB2" s="395"/>
      <c r="BKC2" s="395"/>
      <c r="BKD2" s="395"/>
      <c r="BKE2" s="395"/>
      <c r="BKF2" s="395"/>
      <c r="BKG2" s="395"/>
      <c r="BKH2" s="395"/>
      <c r="BKI2" s="395"/>
      <c r="BKJ2" s="395"/>
      <c r="BKK2" s="395"/>
      <c r="BKL2" s="395"/>
      <c r="BKM2" s="395"/>
      <c r="BKN2" s="395"/>
      <c r="BKO2" s="395"/>
      <c r="BKP2" s="395"/>
      <c r="BKQ2" s="395"/>
      <c r="BKR2" s="395"/>
      <c r="BKS2" s="395"/>
      <c r="BKT2" s="395"/>
      <c r="BKU2" s="395"/>
      <c r="BKV2" s="395"/>
      <c r="BKW2" s="395"/>
      <c r="BKX2" s="395"/>
      <c r="BKY2" s="395"/>
      <c r="BKZ2" s="395"/>
      <c r="BLA2" s="395"/>
      <c r="BLB2" s="395"/>
      <c r="BLC2" s="395"/>
      <c r="BLD2" s="395"/>
      <c r="BLE2" s="395"/>
      <c r="BLF2" s="395"/>
      <c r="BLG2" s="395"/>
      <c r="BLH2" s="395"/>
      <c r="BLI2" s="395"/>
      <c r="BLJ2" s="395"/>
      <c r="BLK2" s="395"/>
      <c r="BLL2" s="395"/>
      <c r="BLM2" s="395"/>
      <c r="BLN2" s="395"/>
      <c r="BLO2" s="395"/>
      <c r="BLP2" s="395"/>
      <c r="BLQ2" s="395"/>
      <c r="BLR2" s="395"/>
      <c r="BLS2" s="395"/>
      <c r="BLT2" s="395"/>
      <c r="BLU2" s="395"/>
      <c r="BLV2" s="395"/>
      <c r="BLW2" s="395"/>
      <c r="BLX2" s="395"/>
      <c r="BLY2" s="395"/>
      <c r="BLZ2" s="395"/>
      <c r="BMA2" s="395"/>
      <c r="BMB2" s="395"/>
      <c r="BMC2" s="395"/>
      <c r="BMD2" s="395"/>
      <c r="BME2" s="395"/>
      <c r="BMF2" s="395"/>
      <c r="BMG2" s="395"/>
      <c r="BMH2" s="395"/>
      <c r="BMI2" s="395"/>
      <c r="BMJ2" s="395"/>
      <c r="BMK2" s="395"/>
      <c r="BML2" s="395"/>
      <c r="BMM2" s="395"/>
      <c r="BMN2" s="395"/>
      <c r="BMO2" s="395"/>
      <c r="BMP2" s="395"/>
      <c r="BMQ2" s="395"/>
      <c r="BMR2" s="395"/>
      <c r="BMS2" s="395"/>
      <c r="BMT2" s="395"/>
      <c r="BMU2" s="395"/>
      <c r="BMV2" s="395"/>
      <c r="BMW2" s="395"/>
      <c r="BMX2" s="395"/>
      <c r="BMY2" s="395"/>
      <c r="BMZ2" s="395"/>
      <c r="BNA2" s="395"/>
      <c r="BNB2" s="395"/>
      <c r="BNC2" s="395"/>
      <c r="BND2" s="395"/>
      <c r="BNE2" s="395"/>
      <c r="BNF2" s="395"/>
      <c r="BNG2" s="395"/>
      <c r="BNH2" s="395"/>
      <c r="BNI2" s="395"/>
      <c r="BNJ2" s="395"/>
      <c r="BNK2" s="395"/>
      <c r="BNL2" s="395"/>
      <c r="BNM2" s="395"/>
      <c r="BNN2" s="395"/>
      <c r="BNO2" s="395"/>
      <c r="BNP2" s="395"/>
      <c r="BNQ2" s="395"/>
      <c r="BNR2" s="395"/>
      <c r="BNS2" s="395"/>
      <c r="BNT2" s="395"/>
      <c r="BNU2" s="395"/>
      <c r="BNV2" s="395"/>
      <c r="BNW2" s="395"/>
      <c r="BNX2" s="395"/>
      <c r="BNY2" s="395"/>
      <c r="BNZ2" s="395"/>
      <c r="BOA2" s="395"/>
      <c r="BOB2" s="395"/>
      <c r="BOC2" s="395"/>
      <c r="BOD2" s="395"/>
      <c r="BOE2" s="395"/>
      <c r="BOF2" s="395"/>
      <c r="BOG2" s="395"/>
      <c r="BOH2" s="395"/>
      <c r="BOI2" s="395"/>
      <c r="BOJ2" s="395"/>
      <c r="BOK2" s="395"/>
      <c r="BOL2" s="395"/>
      <c r="BOM2" s="395"/>
      <c r="BON2" s="395"/>
      <c r="BOO2" s="395"/>
      <c r="BOP2" s="395"/>
      <c r="BOQ2" s="395"/>
      <c r="BOR2" s="395"/>
      <c r="BOS2" s="395"/>
      <c r="BOT2" s="395"/>
      <c r="BOU2" s="395"/>
      <c r="BOV2" s="395"/>
      <c r="BOW2" s="395"/>
      <c r="BOX2" s="395"/>
      <c r="BOY2" s="395"/>
      <c r="BOZ2" s="395"/>
      <c r="BPA2" s="395"/>
      <c r="BPB2" s="395"/>
      <c r="BPC2" s="395"/>
      <c r="BPD2" s="395"/>
      <c r="BPE2" s="395"/>
      <c r="BPF2" s="395"/>
      <c r="BPG2" s="395"/>
      <c r="BPH2" s="395"/>
      <c r="BPI2" s="395"/>
      <c r="BPJ2" s="395"/>
      <c r="BPK2" s="395"/>
      <c r="BPL2" s="395"/>
      <c r="BPM2" s="395"/>
      <c r="BPN2" s="395"/>
      <c r="BPO2" s="395"/>
      <c r="BPP2" s="395"/>
      <c r="BPQ2" s="395"/>
      <c r="BPR2" s="395"/>
      <c r="BPS2" s="395"/>
      <c r="BPT2" s="395"/>
      <c r="BPU2" s="395"/>
      <c r="BPV2" s="395"/>
      <c r="BPW2" s="395"/>
      <c r="BPX2" s="395"/>
      <c r="BPY2" s="395"/>
      <c r="BPZ2" s="395"/>
      <c r="BQA2" s="395"/>
      <c r="BQB2" s="395"/>
      <c r="BQC2" s="395"/>
      <c r="BQD2" s="395"/>
      <c r="BQE2" s="395"/>
      <c r="BQF2" s="395"/>
      <c r="BQG2" s="395"/>
      <c r="BQH2" s="395"/>
      <c r="BQI2" s="395"/>
      <c r="BQJ2" s="395"/>
      <c r="BQK2" s="395"/>
      <c r="BQL2" s="395"/>
      <c r="BQM2" s="395"/>
      <c r="BQN2" s="395"/>
      <c r="BQO2" s="395"/>
      <c r="BQP2" s="395"/>
      <c r="BQQ2" s="395"/>
      <c r="BQR2" s="395"/>
      <c r="BQS2" s="395"/>
      <c r="BQT2" s="395"/>
      <c r="BQU2" s="395"/>
      <c r="BQV2" s="395"/>
      <c r="BQW2" s="395"/>
      <c r="BQX2" s="395"/>
      <c r="BQY2" s="395"/>
      <c r="BQZ2" s="395"/>
      <c r="BRA2" s="395"/>
      <c r="BRB2" s="395"/>
      <c r="BRC2" s="395"/>
      <c r="BRD2" s="395"/>
      <c r="BRE2" s="395"/>
      <c r="BRF2" s="395"/>
      <c r="BRG2" s="395"/>
      <c r="BRH2" s="395"/>
      <c r="BRI2" s="395"/>
      <c r="BRJ2" s="395"/>
      <c r="BRK2" s="395"/>
      <c r="BRL2" s="395"/>
      <c r="BRM2" s="395"/>
      <c r="BRN2" s="395"/>
      <c r="BRO2" s="395"/>
      <c r="BRP2" s="395"/>
      <c r="BRQ2" s="395"/>
      <c r="BRR2" s="395"/>
      <c r="BRS2" s="395"/>
      <c r="BRT2" s="395"/>
      <c r="BRU2" s="395"/>
      <c r="BRV2" s="395"/>
      <c r="BRW2" s="395"/>
      <c r="BRX2" s="395"/>
      <c r="BRY2" s="395"/>
      <c r="BRZ2" s="395"/>
      <c r="BSA2" s="395"/>
      <c r="BSB2" s="395"/>
      <c r="BSC2" s="395"/>
      <c r="BSD2" s="395"/>
      <c r="BSE2" s="395"/>
      <c r="BSF2" s="395"/>
      <c r="BSG2" s="395"/>
      <c r="BSH2" s="395"/>
      <c r="BSI2" s="395"/>
      <c r="BSJ2" s="395"/>
      <c r="BSK2" s="395"/>
      <c r="BSL2" s="395"/>
      <c r="BSM2" s="395"/>
      <c r="BSN2" s="395"/>
      <c r="BSO2" s="395"/>
      <c r="BSP2" s="395"/>
      <c r="BSQ2" s="395"/>
      <c r="BSR2" s="395"/>
      <c r="BSS2" s="395"/>
      <c r="BST2" s="395"/>
      <c r="BSU2" s="395"/>
      <c r="BSV2" s="395"/>
      <c r="BSW2" s="395"/>
      <c r="BSX2" s="395"/>
      <c r="BSY2" s="395"/>
      <c r="BSZ2" s="395"/>
      <c r="BTA2" s="395"/>
      <c r="BTB2" s="395"/>
      <c r="BTC2" s="395"/>
      <c r="BTD2" s="395"/>
      <c r="BTE2" s="395"/>
      <c r="BTF2" s="395"/>
      <c r="BTG2" s="395"/>
      <c r="BTH2" s="395"/>
      <c r="BTI2" s="395"/>
      <c r="BTJ2" s="395"/>
      <c r="BTK2" s="395"/>
      <c r="BTL2" s="395"/>
      <c r="BTM2" s="395"/>
      <c r="BTN2" s="395"/>
      <c r="BTO2" s="395"/>
      <c r="BTP2" s="395"/>
      <c r="BTQ2" s="395"/>
      <c r="BTR2" s="395"/>
      <c r="BTS2" s="395"/>
      <c r="BTT2" s="395"/>
      <c r="BTU2" s="395"/>
      <c r="BTV2" s="395"/>
      <c r="BTW2" s="395"/>
      <c r="BTX2" s="395"/>
      <c r="BTY2" s="395"/>
      <c r="BTZ2" s="395"/>
      <c r="BUA2" s="395"/>
      <c r="BUB2" s="395"/>
      <c r="BUC2" s="395"/>
      <c r="BUD2" s="395"/>
      <c r="BUE2" s="395"/>
      <c r="BUF2" s="395"/>
      <c r="BUG2" s="395"/>
      <c r="BUH2" s="395"/>
      <c r="BUI2" s="395"/>
      <c r="BUJ2" s="395"/>
      <c r="BUK2" s="395"/>
      <c r="BUL2" s="395"/>
      <c r="BUM2" s="395"/>
      <c r="BUN2" s="395"/>
      <c r="BUO2" s="395"/>
      <c r="BUP2" s="395"/>
      <c r="BUQ2" s="395"/>
      <c r="BUR2" s="395"/>
      <c r="BUS2" s="395"/>
      <c r="BUT2" s="395"/>
      <c r="BUU2" s="395"/>
      <c r="BUV2" s="395"/>
      <c r="BUW2" s="395"/>
      <c r="BUX2" s="395"/>
      <c r="BUY2" s="395"/>
      <c r="BUZ2" s="395"/>
      <c r="BVA2" s="395"/>
      <c r="BVB2" s="395"/>
      <c r="BVC2" s="395"/>
      <c r="BVD2" s="395"/>
      <c r="BVE2" s="395"/>
      <c r="BVF2" s="395"/>
      <c r="BVG2" s="395"/>
      <c r="BVH2" s="395"/>
      <c r="BVI2" s="395"/>
      <c r="BVJ2" s="395"/>
      <c r="BVK2" s="395"/>
      <c r="BVL2" s="395"/>
      <c r="BVM2" s="395"/>
      <c r="BVN2" s="395"/>
      <c r="BVO2" s="395"/>
      <c r="BVP2" s="395"/>
      <c r="BVQ2" s="395"/>
      <c r="BVR2" s="395"/>
      <c r="BVS2" s="395"/>
      <c r="BVT2" s="395"/>
      <c r="BVU2" s="395"/>
      <c r="BVV2" s="395"/>
      <c r="BVW2" s="395"/>
      <c r="BVX2" s="395"/>
      <c r="BVY2" s="395"/>
      <c r="BVZ2" s="395"/>
      <c r="BWA2" s="395"/>
      <c r="BWB2" s="395"/>
      <c r="BWC2" s="395"/>
      <c r="BWD2" s="395"/>
      <c r="BWE2" s="395"/>
      <c r="BWF2" s="395"/>
      <c r="BWG2" s="395"/>
      <c r="BWH2" s="395"/>
      <c r="BWI2" s="395"/>
      <c r="BWJ2" s="395"/>
      <c r="BWK2" s="395"/>
      <c r="BWL2" s="395"/>
      <c r="BWM2" s="395"/>
      <c r="BWN2" s="395"/>
      <c r="BWO2" s="395"/>
      <c r="BWP2" s="395"/>
      <c r="BWQ2" s="395"/>
      <c r="BWR2" s="395"/>
      <c r="BWS2" s="395"/>
      <c r="BWT2" s="395"/>
      <c r="BWU2" s="395"/>
      <c r="BWV2" s="395"/>
      <c r="BWW2" s="395"/>
      <c r="BWX2" s="395"/>
      <c r="BWY2" s="395"/>
      <c r="BWZ2" s="395"/>
      <c r="BXA2" s="395"/>
      <c r="BXB2" s="395"/>
      <c r="BXC2" s="395"/>
      <c r="BXD2" s="395"/>
      <c r="BXE2" s="395"/>
      <c r="BXF2" s="395"/>
      <c r="BXG2" s="395"/>
      <c r="BXH2" s="395"/>
      <c r="BXI2" s="395"/>
      <c r="BXJ2" s="395"/>
      <c r="BXK2" s="395"/>
      <c r="BXL2" s="395"/>
      <c r="BXM2" s="395"/>
      <c r="BXN2" s="395"/>
      <c r="BXO2" s="395"/>
      <c r="BXP2" s="395"/>
      <c r="BXQ2" s="395"/>
      <c r="BXR2" s="395"/>
      <c r="BXS2" s="395"/>
      <c r="BXT2" s="395"/>
      <c r="BXU2" s="395"/>
      <c r="BXV2" s="395"/>
      <c r="BXW2" s="395"/>
      <c r="BXX2" s="395"/>
      <c r="BXY2" s="395"/>
      <c r="BXZ2" s="395"/>
      <c r="BYA2" s="395"/>
      <c r="BYB2" s="395"/>
      <c r="BYC2" s="395"/>
      <c r="BYD2" s="395"/>
      <c r="BYE2" s="395"/>
      <c r="BYF2" s="395"/>
      <c r="BYG2" s="395"/>
      <c r="BYH2" s="395"/>
      <c r="BYI2" s="395"/>
      <c r="BYJ2" s="395"/>
      <c r="BYK2" s="395"/>
      <c r="BYL2" s="395"/>
      <c r="BYM2" s="395"/>
      <c r="BYN2" s="395"/>
      <c r="BYO2" s="395"/>
      <c r="BYP2" s="395"/>
      <c r="BYQ2" s="395"/>
      <c r="BYR2" s="395"/>
      <c r="BYS2" s="395"/>
      <c r="BYT2" s="395"/>
      <c r="BYU2" s="395"/>
      <c r="BYV2" s="395"/>
      <c r="BYW2" s="395"/>
      <c r="BYX2" s="395"/>
      <c r="BYY2" s="395"/>
      <c r="BYZ2" s="395"/>
      <c r="BZA2" s="395"/>
      <c r="BZB2" s="395"/>
      <c r="BZC2" s="395"/>
      <c r="BZD2" s="395"/>
      <c r="BZE2" s="395"/>
      <c r="BZF2" s="395"/>
      <c r="BZG2" s="395"/>
      <c r="BZH2" s="395"/>
      <c r="BZI2" s="395"/>
      <c r="BZJ2" s="395"/>
      <c r="BZK2" s="395"/>
      <c r="BZL2" s="395"/>
      <c r="BZM2" s="395"/>
      <c r="BZN2" s="395"/>
      <c r="BZO2" s="395"/>
      <c r="BZP2" s="395"/>
      <c r="BZQ2" s="395"/>
      <c r="BZR2" s="395"/>
      <c r="BZS2" s="395"/>
      <c r="BZT2" s="395"/>
      <c r="BZU2" s="395"/>
      <c r="BZV2" s="395"/>
      <c r="BZW2" s="395"/>
      <c r="BZX2" s="395"/>
      <c r="BZY2" s="395"/>
      <c r="BZZ2" s="395"/>
      <c r="CAA2" s="395"/>
      <c r="CAB2" s="395"/>
      <c r="CAC2" s="395"/>
      <c r="CAD2" s="395"/>
      <c r="CAE2" s="395"/>
      <c r="CAF2" s="395"/>
      <c r="CAG2" s="395"/>
      <c r="CAH2" s="395"/>
      <c r="CAI2" s="395"/>
      <c r="CAJ2" s="395"/>
      <c r="CAK2" s="395"/>
      <c r="CAL2" s="395"/>
      <c r="CAM2" s="395"/>
      <c r="CAN2" s="395"/>
      <c r="CAO2" s="395"/>
      <c r="CAP2" s="395"/>
      <c r="CAQ2" s="395"/>
      <c r="CAR2" s="395"/>
      <c r="CAS2" s="395"/>
      <c r="CAT2" s="395"/>
      <c r="CAU2" s="395"/>
      <c r="CAV2" s="395"/>
      <c r="CAW2" s="395"/>
      <c r="CAX2" s="395"/>
      <c r="CAY2" s="395"/>
      <c r="CAZ2" s="395"/>
      <c r="CBA2" s="395"/>
      <c r="CBB2" s="395"/>
      <c r="CBC2" s="395"/>
      <c r="CBD2" s="395"/>
      <c r="CBE2" s="395"/>
      <c r="CBF2" s="395"/>
      <c r="CBG2" s="395"/>
      <c r="CBH2" s="395"/>
      <c r="CBI2" s="395"/>
      <c r="CBJ2" s="395"/>
      <c r="CBK2" s="395"/>
      <c r="CBL2" s="395"/>
      <c r="CBM2" s="395"/>
      <c r="CBN2" s="395"/>
      <c r="CBO2" s="395"/>
      <c r="CBP2" s="395"/>
      <c r="CBQ2" s="395"/>
      <c r="CBR2" s="395"/>
      <c r="CBS2" s="395"/>
      <c r="CBT2" s="395"/>
      <c r="CBU2" s="395"/>
      <c r="CBV2" s="395"/>
      <c r="CBW2" s="395"/>
      <c r="CBX2" s="395"/>
      <c r="CBY2" s="395"/>
      <c r="CBZ2" s="395"/>
      <c r="CCA2" s="395"/>
      <c r="CCB2" s="395"/>
      <c r="CCC2" s="395"/>
      <c r="CCD2" s="395"/>
      <c r="CCE2" s="395"/>
      <c r="CCF2" s="395"/>
      <c r="CCG2" s="395"/>
      <c r="CCH2" s="395"/>
      <c r="CCI2" s="395"/>
      <c r="CCJ2" s="395"/>
      <c r="CCK2" s="395"/>
      <c r="CCL2" s="395"/>
      <c r="CCM2" s="395"/>
      <c r="CCN2" s="395"/>
      <c r="CCO2" s="395"/>
      <c r="CCP2" s="395"/>
      <c r="CCQ2" s="395"/>
      <c r="CCR2" s="395"/>
      <c r="CCS2" s="395"/>
      <c r="CCT2" s="395"/>
      <c r="CCU2" s="395"/>
      <c r="CCV2" s="395"/>
      <c r="CCW2" s="395"/>
      <c r="CCX2" s="395"/>
      <c r="CCY2" s="395"/>
      <c r="CCZ2" s="395"/>
      <c r="CDA2" s="395"/>
      <c r="CDB2" s="395"/>
      <c r="CDC2" s="395"/>
      <c r="CDD2" s="395"/>
      <c r="CDE2" s="395"/>
      <c r="CDF2" s="395"/>
      <c r="CDG2" s="395"/>
      <c r="CDH2" s="395"/>
      <c r="CDI2" s="395"/>
      <c r="CDJ2" s="395"/>
      <c r="CDK2" s="395"/>
      <c r="CDL2" s="395"/>
      <c r="CDM2" s="395"/>
      <c r="CDN2" s="395"/>
      <c r="CDO2" s="395"/>
      <c r="CDP2" s="395"/>
      <c r="CDQ2" s="395"/>
      <c r="CDR2" s="395"/>
      <c r="CDS2" s="395"/>
      <c r="CDT2" s="395"/>
      <c r="CDU2" s="395"/>
      <c r="CDV2" s="395"/>
      <c r="CDW2" s="395"/>
      <c r="CDX2" s="395"/>
      <c r="CDY2" s="395"/>
      <c r="CDZ2" s="395"/>
      <c r="CEA2" s="395"/>
      <c r="CEB2" s="395"/>
      <c r="CEC2" s="395"/>
      <c r="CED2" s="395"/>
      <c r="CEE2" s="395"/>
      <c r="CEF2" s="395"/>
      <c r="CEG2" s="395"/>
      <c r="CEH2" s="395"/>
      <c r="CEI2" s="395"/>
      <c r="CEJ2" s="395"/>
      <c r="CEK2" s="395"/>
      <c r="CEL2" s="395"/>
      <c r="CEM2" s="395"/>
      <c r="CEN2" s="395"/>
      <c r="CEO2" s="395"/>
      <c r="CEP2" s="395"/>
      <c r="CEQ2" s="395"/>
      <c r="CER2" s="395"/>
      <c r="CES2" s="395"/>
      <c r="CET2" s="395"/>
      <c r="CEU2" s="395"/>
      <c r="CEV2" s="395"/>
      <c r="CEW2" s="395"/>
      <c r="CEX2" s="395"/>
      <c r="CEY2" s="395"/>
      <c r="CEZ2" s="395"/>
      <c r="CFA2" s="395"/>
      <c r="CFB2" s="395"/>
      <c r="CFC2" s="395"/>
      <c r="CFD2" s="395"/>
      <c r="CFE2" s="395"/>
      <c r="CFF2" s="395"/>
      <c r="CFG2" s="395"/>
      <c r="CFH2" s="395"/>
      <c r="CFI2" s="395"/>
      <c r="CFJ2" s="395"/>
      <c r="CFK2" s="395"/>
      <c r="CFL2" s="395"/>
      <c r="CFM2" s="395"/>
      <c r="CFN2" s="395"/>
      <c r="CFO2" s="395"/>
      <c r="CFP2" s="395"/>
      <c r="CFQ2" s="395"/>
      <c r="CFR2" s="395"/>
      <c r="CFS2" s="395"/>
      <c r="CFT2" s="395"/>
      <c r="CFU2" s="395"/>
      <c r="CFV2" s="395"/>
      <c r="CFW2" s="395"/>
      <c r="CFX2" s="395"/>
      <c r="CFY2" s="395"/>
      <c r="CFZ2" s="395"/>
      <c r="CGA2" s="395"/>
      <c r="CGB2" s="395"/>
      <c r="CGC2" s="395"/>
      <c r="CGD2" s="395"/>
      <c r="CGE2" s="395"/>
      <c r="CGF2" s="395"/>
      <c r="CGG2" s="395"/>
      <c r="CGH2" s="395"/>
      <c r="CGI2" s="395"/>
      <c r="CGJ2" s="395"/>
      <c r="CGK2" s="395"/>
      <c r="CGL2" s="395"/>
      <c r="CGM2" s="395"/>
      <c r="CGN2" s="395"/>
      <c r="CGO2" s="395"/>
      <c r="CGP2" s="395"/>
      <c r="CGQ2" s="395"/>
      <c r="CGR2" s="395"/>
      <c r="CGS2" s="395"/>
      <c r="CGT2" s="395"/>
      <c r="CGU2" s="395"/>
      <c r="CGV2" s="395"/>
      <c r="CGW2" s="395"/>
      <c r="CGX2" s="395"/>
      <c r="CGY2" s="395"/>
      <c r="CGZ2" s="395"/>
      <c r="CHA2" s="395"/>
      <c r="CHB2" s="395"/>
      <c r="CHC2" s="395"/>
      <c r="CHD2" s="395"/>
      <c r="CHE2" s="395"/>
      <c r="CHF2" s="395"/>
      <c r="CHG2" s="395"/>
      <c r="CHH2" s="395"/>
      <c r="CHI2" s="395"/>
      <c r="CHJ2" s="395"/>
      <c r="CHK2" s="395"/>
      <c r="CHL2" s="395"/>
      <c r="CHM2" s="395"/>
      <c r="CHN2" s="395"/>
      <c r="CHO2" s="395"/>
      <c r="CHP2" s="395"/>
      <c r="CHQ2" s="395"/>
      <c r="CHR2" s="395"/>
      <c r="CHS2" s="395"/>
      <c r="CHT2" s="395"/>
      <c r="CHU2" s="395"/>
      <c r="CHV2" s="395"/>
      <c r="CHW2" s="395"/>
      <c r="CHX2" s="395"/>
      <c r="CHY2" s="395"/>
      <c r="CHZ2" s="395"/>
      <c r="CIA2" s="395"/>
      <c r="CIB2" s="395"/>
      <c r="CIC2" s="395"/>
      <c r="CID2" s="395"/>
      <c r="CIE2" s="395"/>
      <c r="CIF2" s="395"/>
      <c r="CIG2" s="395"/>
      <c r="CIH2" s="395"/>
      <c r="CII2" s="395"/>
      <c r="CIJ2" s="395"/>
      <c r="CIK2" s="395"/>
      <c r="CIL2" s="395"/>
      <c r="CIM2" s="395"/>
      <c r="CIN2" s="395"/>
      <c r="CIO2" s="395"/>
      <c r="CIP2" s="395"/>
      <c r="CIQ2" s="395"/>
      <c r="CIR2" s="395"/>
      <c r="CIS2" s="395"/>
      <c r="CIT2" s="395"/>
      <c r="CIU2" s="395"/>
      <c r="CIV2" s="395"/>
      <c r="CIW2" s="395"/>
      <c r="CIX2" s="395"/>
      <c r="CIY2" s="395"/>
      <c r="CIZ2" s="395"/>
      <c r="CJA2" s="395"/>
      <c r="CJB2" s="395"/>
      <c r="CJC2" s="395"/>
      <c r="CJD2" s="395"/>
      <c r="CJE2" s="395"/>
      <c r="CJF2" s="395"/>
      <c r="CJG2" s="395"/>
      <c r="CJH2" s="395"/>
      <c r="CJI2" s="395"/>
      <c r="CJJ2" s="395"/>
      <c r="CJK2" s="395"/>
      <c r="CJL2" s="395"/>
      <c r="CJM2" s="395"/>
      <c r="CJN2" s="395"/>
      <c r="CJO2" s="395"/>
      <c r="CJP2" s="395"/>
      <c r="CJQ2" s="395"/>
      <c r="CJR2" s="395"/>
      <c r="CJS2" s="395"/>
      <c r="CJT2" s="395"/>
      <c r="CJU2" s="395"/>
      <c r="CJV2" s="395"/>
      <c r="CJW2" s="395"/>
      <c r="CJX2" s="395"/>
      <c r="CJY2" s="395"/>
      <c r="CJZ2" s="395"/>
      <c r="CKA2" s="395"/>
      <c r="CKB2" s="395"/>
      <c r="CKC2" s="395"/>
      <c r="CKD2" s="395"/>
      <c r="CKE2" s="395"/>
      <c r="CKF2" s="395"/>
      <c r="CKG2" s="395"/>
      <c r="CKH2" s="395"/>
      <c r="CKI2" s="395"/>
      <c r="CKJ2" s="395"/>
      <c r="CKK2" s="395"/>
      <c r="CKL2" s="395"/>
      <c r="CKM2" s="395"/>
      <c r="CKN2" s="395"/>
      <c r="CKO2" s="395"/>
      <c r="CKP2" s="395"/>
      <c r="CKQ2" s="395"/>
      <c r="CKR2" s="395"/>
      <c r="CKS2" s="395"/>
      <c r="CKT2" s="395"/>
      <c r="CKU2" s="395"/>
      <c r="CKV2" s="395"/>
      <c r="CKW2" s="395"/>
      <c r="CKX2" s="395"/>
      <c r="CKY2" s="395"/>
      <c r="CKZ2" s="395"/>
      <c r="CLA2" s="395"/>
      <c r="CLB2" s="395"/>
      <c r="CLC2" s="395"/>
      <c r="CLD2" s="395"/>
      <c r="CLE2" s="395"/>
      <c r="CLF2" s="395"/>
      <c r="CLG2" s="395"/>
      <c r="CLH2" s="395"/>
      <c r="CLI2" s="395"/>
      <c r="CLJ2" s="395"/>
      <c r="CLK2" s="395"/>
      <c r="CLL2" s="395"/>
      <c r="CLM2" s="395"/>
      <c r="CLN2" s="395"/>
      <c r="CLO2" s="395"/>
      <c r="CLP2" s="395"/>
      <c r="CLQ2" s="395"/>
      <c r="CLR2" s="395"/>
      <c r="CLS2" s="395"/>
      <c r="CLT2" s="395"/>
      <c r="CLU2" s="395"/>
      <c r="CLV2" s="395"/>
      <c r="CLW2" s="395"/>
      <c r="CLX2" s="395"/>
      <c r="CLY2" s="395"/>
      <c r="CLZ2" s="395"/>
      <c r="CMA2" s="395"/>
      <c r="CMB2" s="395"/>
      <c r="CMC2" s="395"/>
      <c r="CMD2" s="395"/>
      <c r="CME2" s="395"/>
      <c r="CMF2" s="395"/>
      <c r="CMG2" s="395"/>
      <c r="CMH2" s="395"/>
      <c r="CMI2" s="395"/>
      <c r="CMJ2" s="395"/>
      <c r="CMK2" s="395"/>
      <c r="CML2" s="395"/>
      <c r="CMM2" s="395"/>
      <c r="CMN2" s="395"/>
      <c r="CMO2" s="395"/>
      <c r="CMP2" s="395"/>
      <c r="CMQ2" s="395"/>
      <c r="CMR2" s="395"/>
      <c r="CMS2" s="395"/>
      <c r="CMT2" s="395"/>
      <c r="CMU2" s="395"/>
      <c r="CMV2" s="395"/>
      <c r="CMW2" s="395"/>
      <c r="CMX2" s="395"/>
      <c r="CMY2" s="395"/>
      <c r="CMZ2" s="395"/>
      <c r="CNA2" s="395"/>
      <c r="CNB2" s="395"/>
      <c r="CNC2" s="395"/>
      <c r="CND2" s="395"/>
      <c r="CNE2" s="395"/>
      <c r="CNF2" s="395"/>
      <c r="CNG2" s="395"/>
      <c r="CNH2" s="395"/>
      <c r="CNI2" s="395"/>
      <c r="CNJ2" s="395"/>
      <c r="CNK2" s="395"/>
      <c r="CNL2" s="395"/>
      <c r="CNM2" s="395"/>
      <c r="CNN2" s="395"/>
      <c r="CNO2" s="395"/>
      <c r="CNP2" s="395"/>
      <c r="CNQ2" s="395"/>
      <c r="CNR2" s="395"/>
      <c r="CNS2" s="395"/>
      <c r="CNT2" s="395"/>
      <c r="CNU2" s="395"/>
      <c r="CNV2" s="395"/>
      <c r="CNW2" s="395"/>
      <c r="CNX2" s="395"/>
      <c r="CNY2" s="395"/>
      <c r="CNZ2" s="395"/>
      <c r="COA2" s="395"/>
      <c r="COB2" s="395"/>
      <c r="COC2" s="395"/>
      <c r="COD2" s="395"/>
      <c r="COE2" s="395"/>
      <c r="COF2" s="395"/>
      <c r="COG2" s="395"/>
      <c r="COH2" s="395"/>
      <c r="COI2" s="395"/>
      <c r="COJ2" s="395"/>
      <c r="COK2" s="395"/>
      <c r="COL2" s="395"/>
      <c r="COM2" s="395"/>
      <c r="CON2" s="395"/>
      <c r="COO2" s="395"/>
      <c r="COP2" s="395"/>
      <c r="COQ2" s="395"/>
      <c r="COR2" s="395"/>
      <c r="COS2" s="395"/>
      <c r="COT2" s="395"/>
      <c r="COU2" s="395"/>
      <c r="COV2" s="395"/>
      <c r="COW2" s="395"/>
      <c r="COX2" s="395"/>
      <c r="COY2" s="395"/>
      <c r="COZ2" s="395"/>
      <c r="CPA2" s="395"/>
      <c r="CPB2" s="395"/>
      <c r="CPC2" s="395"/>
      <c r="CPD2" s="395"/>
      <c r="CPE2" s="395"/>
      <c r="CPF2" s="395"/>
      <c r="CPG2" s="395"/>
      <c r="CPH2" s="395"/>
      <c r="CPI2" s="395"/>
      <c r="CPJ2" s="395"/>
      <c r="CPK2" s="395"/>
      <c r="CPL2" s="395"/>
      <c r="CPM2" s="395"/>
      <c r="CPN2" s="395"/>
      <c r="CPO2" s="395"/>
      <c r="CPP2" s="395"/>
      <c r="CPQ2" s="395"/>
      <c r="CPR2" s="395"/>
      <c r="CPS2" s="395"/>
      <c r="CPT2" s="395"/>
      <c r="CPU2" s="395"/>
      <c r="CPV2" s="395"/>
      <c r="CPW2" s="395"/>
      <c r="CPX2" s="395"/>
      <c r="CPY2" s="395"/>
      <c r="CPZ2" s="395"/>
      <c r="CQA2" s="395"/>
      <c r="CQB2" s="395"/>
      <c r="CQC2" s="395"/>
      <c r="CQD2" s="395"/>
      <c r="CQE2" s="395"/>
      <c r="CQF2" s="395"/>
      <c r="CQG2" s="395"/>
      <c r="CQH2" s="395"/>
      <c r="CQI2" s="395"/>
      <c r="CQJ2" s="395"/>
      <c r="CQK2" s="395"/>
      <c r="CQL2" s="395"/>
      <c r="CQM2" s="395"/>
      <c r="CQN2" s="395"/>
      <c r="CQO2" s="395"/>
      <c r="CQP2" s="395"/>
      <c r="CQQ2" s="395"/>
      <c r="CQR2" s="395"/>
      <c r="CQS2" s="395"/>
      <c r="CQT2" s="395"/>
      <c r="CQU2" s="395"/>
      <c r="CQV2" s="395"/>
      <c r="CQW2" s="395"/>
      <c r="CQX2" s="395"/>
      <c r="CQY2" s="395"/>
      <c r="CQZ2" s="395"/>
      <c r="CRA2" s="395"/>
      <c r="CRB2" s="395"/>
      <c r="CRC2" s="395"/>
      <c r="CRD2" s="395"/>
      <c r="CRE2" s="395"/>
      <c r="CRF2" s="395"/>
      <c r="CRG2" s="395"/>
      <c r="CRH2" s="395"/>
      <c r="CRI2" s="395"/>
      <c r="CRJ2" s="395"/>
      <c r="CRK2" s="395"/>
      <c r="CRL2" s="395"/>
      <c r="CRM2" s="395"/>
      <c r="CRN2" s="395"/>
      <c r="CRO2" s="395"/>
      <c r="CRP2" s="395"/>
      <c r="CRQ2" s="395"/>
      <c r="CRR2" s="395"/>
      <c r="CRS2" s="395"/>
      <c r="CRT2" s="395"/>
      <c r="CRU2" s="395"/>
      <c r="CRV2" s="395"/>
      <c r="CRW2" s="395"/>
      <c r="CRX2" s="395"/>
      <c r="CRY2" s="395"/>
      <c r="CRZ2" s="395"/>
      <c r="CSA2" s="395"/>
      <c r="CSB2" s="395"/>
      <c r="CSC2" s="395"/>
      <c r="CSD2" s="395"/>
      <c r="CSE2" s="395"/>
      <c r="CSF2" s="395"/>
      <c r="CSG2" s="395"/>
      <c r="CSH2" s="395"/>
      <c r="CSI2" s="395"/>
      <c r="CSJ2" s="395"/>
      <c r="CSK2" s="395"/>
      <c r="CSL2" s="395"/>
      <c r="CSM2" s="395"/>
      <c r="CSN2" s="395"/>
      <c r="CSO2" s="395"/>
      <c r="CSP2" s="395"/>
      <c r="CSQ2" s="395"/>
      <c r="CSR2" s="395"/>
      <c r="CSS2" s="395"/>
      <c r="CST2" s="395"/>
      <c r="CSU2" s="395"/>
      <c r="CSV2" s="395"/>
      <c r="CSW2" s="395"/>
      <c r="CSX2" s="395"/>
      <c r="CSY2" s="395"/>
      <c r="CSZ2" s="395"/>
      <c r="CTA2" s="395"/>
      <c r="CTB2" s="395"/>
      <c r="CTC2" s="395"/>
      <c r="CTD2" s="395"/>
      <c r="CTE2" s="395"/>
      <c r="CTF2" s="395"/>
      <c r="CTG2" s="395"/>
      <c r="CTH2" s="395"/>
      <c r="CTI2" s="395"/>
      <c r="CTJ2" s="395"/>
      <c r="CTK2" s="395"/>
      <c r="CTL2" s="395"/>
      <c r="CTM2" s="395"/>
      <c r="CTN2" s="395"/>
      <c r="CTO2" s="395"/>
      <c r="CTP2" s="395"/>
      <c r="CTQ2" s="395"/>
      <c r="CTR2" s="395"/>
      <c r="CTS2" s="395"/>
      <c r="CTT2" s="395"/>
      <c r="CTU2" s="395"/>
      <c r="CTV2" s="395"/>
      <c r="CTW2" s="395"/>
      <c r="CTX2" s="395"/>
      <c r="CTY2" s="395"/>
      <c r="CTZ2" s="395"/>
      <c r="CUA2" s="395"/>
      <c r="CUB2" s="395"/>
      <c r="CUC2" s="395"/>
      <c r="CUD2" s="395"/>
      <c r="CUE2" s="395"/>
      <c r="CUF2" s="395"/>
      <c r="CUG2" s="395"/>
      <c r="CUH2" s="395"/>
      <c r="CUI2" s="395"/>
      <c r="CUJ2" s="395"/>
      <c r="CUK2" s="395"/>
      <c r="CUL2" s="395"/>
      <c r="CUM2" s="395"/>
      <c r="CUN2" s="395"/>
      <c r="CUO2" s="395"/>
      <c r="CUP2" s="395"/>
      <c r="CUQ2" s="395"/>
      <c r="CUR2" s="395"/>
      <c r="CUS2" s="395"/>
      <c r="CUT2" s="395"/>
      <c r="CUU2" s="395"/>
      <c r="CUV2" s="395"/>
      <c r="CUW2" s="395"/>
      <c r="CUX2" s="395"/>
      <c r="CUY2" s="395"/>
      <c r="CUZ2" s="395"/>
      <c r="CVA2" s="395"/>
      <c r="CVB2" s="395"/>
      <c r="CVC2" s="395"/>
      <c r="CVD2" s="395"/>
      <c r="CVE2" s="395"/>
      <c r="CVF2" s="395"/>
      <c r="CVG2" s="395"/>
      <c r="CVH2" s="395"/>
      <c r="CVI2" s="395"/>
      <c r="CVJ2" s="395"/>
      <c r="CVK2" s="395"/>
      <c r="CVL2" s="395"/>
      <c r="CVM2" s="395"/>
      <c r="CVN2" s="395"/>
      <c r="CVO2" s="395"/>
      <c r="CVP2" s="395"/>
      <c r="CVQ2" s="395"/>
      <c r="CVR2" s="395"/>
      <c r="CVS2" s="395"/>
      <c r="CVT2" s="395"/>
      <c r="CVU2" s="395"/>
      <c r="CVV2" s="395"/>
      <c r="CVW2" s="395"/>
      <c r="CVX2" s="395"/>
      <c r="CVY2" s="395"/>
      <c r="CVZ2" s="395"/>
      <c r="CWA2" s="395"/>
      <c r="CWB2" s="395"/>
      <c r="CWC2" s="395"/>
      <c r="CWD2" s="395"/>
      <c r="CWE2" s="395"/>
      <c r="CWF2" s="395"/>
      <c r="CWG2" s="395"/>
      <c r="CWH2" s="395"/>
      <c r="CWI2" s="395"/>
      <c r="CWJ2" s="395"/>
      <c r="CWK2" s="395"/>
      <c r="CWL2" s="395"/>
      <c r="CWM2" s="395"/>
      <c r="CWN2" s="395"/>
      <c r="CWO2" s="395"/>
      <c r="CWP2" s="395"/>
      <c r="CWQ2" s="395"/>
      <c r="CWR2" s="395"/>
      <c r="CWS2" s="395"/>
      <c r="CWT2" s="395"/>
      <c r="CWU2" s="395"/>
      <c r="CWV2" s="395"/>
      <c r="CWW2" s="395"/>
      <c r="CWX2" s="395"/>
      <c r="CWY2" s="395"/>
      <c r="CWZ2" s="395"/>
      <c r="CXA2" s="395"/>
      <c r="CXB2" s="395"/>
      <c r="CXC2" s="395"/>
      <c r="CXD2" s="395"/>
      <c r="CXE2" s="395"/>
      <c r="CXF2" s="395"/>
      <c r="CXG2" s="395"/>
      <c r="CXH2" s="395"/>
      <c r="CXI2" s="395"/>
      <c r="CXJ2" s="395"/>
      <c r="CXK2" s="395"/>
      <c r="CXL2" s="395"/>
      <c r="CXM2" s="395"/>
      <c r="CXN2" s="395"/>
      <c r="CXO2" s="395"/>
      <c r="CXP2" s="395"/>
      <c r="CXQ2" s="395"/>
      <c r="CXR2" s="395"/>
      <c r="CXS2" s="395"/>
      <c r="CXT2" s="395"/>
      <c r="CXU2" s="395"/>
      <c r="CXV2" s="395"/>
      <c r="CXW2" s="395"/>
      <c r="CXX2" s="395"/>
      <c r="CXY2" s="395"/>
      <c r="CXZ2" s="395"/>
      <c r="CYA2" s="395"/>
      <c r="CYB2" s="395"/>
      <c r="CYC2" s="395"/>
      <c r="CYD2" s="395"/>
      <c r="CYE2" s="395"/>
      <c r="CYF2" s="395"/>
      <c r="CYG2" s="395"/>
      <c r="CYH2" s="395"/>
      <c r="CYI2" s="395"/>
      <c r="CYJ2" s="395"/>
      <c r="CYK2" s="395"/>
      <c r="CYL2" s="395"/>
      <c r="CYM2" s="395"/>
      <c r="CYN2" s="395"/>
      <c r="CYO2" s="395"/>
      <c r="CYP2" s="395"/>
      <c r="CYQ2" s="395"/>
      <c r="CYR2" s="395"/>
      <c r="CYS2" s="395"/>
      <c r="CYT2" s="395"/>
      <c r="CYU2" s="395"/>
      <c r="CYV2" s="395"/>
      <c r="CYW2" s="395"/>
      <c r="CYX2" s="395"/>
      <c r="CYY2" s="395"/>
      <c r="CYZ2" s="395"/>
      <c r="CZA2" s="395"/>
      <c r="CZB2" s="395"/>
      <c r="CZC2" s="395"/>
      <c r="CZD2" s="395"/>
      <c r="CZE2" s="395"/>
      <c r="CZF2" s="395"/>
      <c r="CZG2" s="395"/>
      <c r="CZH2" s="395"/>
      <c r="CZI2" s="395"/>
      <c r="CZJ2" s="395"/>
      <c r="CZK2" s="395"/>
      <c r="CZL2" s="395"/>
      <c r="CZM2" s="395"/>
      <c r="CZN2" s="395"/>
      <c r="CZO2" s="395"/>
      <c r="CZP2" s="395"/>
      <c r="CZQ2" s="395"/>
      <c r="CZR2" s="395"/>
      <c r="CZS2" s="395"/>
      <c r="CZT2" s="395"/>
      <c r="CZU2" s="395"/>
      <c r="CZV2" s="395"/>
      <c r="CZW2" s="395"/>
      <c r="CZX2" s="395"/>
      <c r="CZY2" s="395"/>
      <c r="CZZ2" s="395"/>
      <c r="DAA2" s="395"/>
      <c r="DAB2" s="395"/>
      <c r="DAC2" s="395"/>
      <c r="DAD2" s="395"/>
      <c r="DAE2" s="395"/>
      <c r="DAF2" s="395"/>
      <c r="DAG2" s="395"/>
      <c r="DAH2" s="395"/>
      <c r="DAI2" s="395"/>
      <c r="DAJ2" s="395"/>
      <c r="DAK2" s="395"/>
      <c r="DAL2" s="395"/>
      <c r="DAM2" s="395"/>
      <c r="DAN2" s="395"/>
      <c r="DAO2" s="395"/>
      <c r="DAP2" s="395"/>
      <c r="DAQ2" s="395"/>
      <c r="DAR2" s="395"/>
      <c r="DAS2" s="395"/>
      <c r="DAT2" s="395"/>
      <c r="DAU2" s="395"/>
      <c r="DAV2" s="395"/>
      <c r="DAW2" s="395"/>
      <c r="DAX2" s="395"/>
      <c r="DAY2" s="395"/>
      <c r="DAZ2" s="395"/>
      <c r="DBA2" s="395"/>
      <c r="DBB2" s="395"/>
      <c r="DBC2" s="395"/>
      <c r="DBD2" s="395"/>
      <c r="DBE2" s="395"/>
      <c r="DBF2" s="395"/>
      <c r="DBG2" s="395"/>
      <c r="DBH2" s="395"/>
      <c r="DBI2" s="395"/>
      <c r="DBJ2" s="395"/>
      <c r="DBK2" s="395"/>
      <c r="DBL2" s="395"/>
      <c r="DBM2" s="395"/>
      <c r="DBN2" s="395"/>
      <c r="DBO2" s="395"/>
      <c r="DBP2" s="395"/>
      <c r="DBQ2" s="395"/>
      <c r="DBR2" s="395"/>
      <c r="DBS2" s="395"/>
      <c r="DBT2" s="395"/>
      <c r="DBU2" s="395"/>
      <c r="DBV2" s="395"/>
      <c r="DBW2" s="395"/>
      <c r="DBX2" s="395"/>
      <c r="DBY2" s="395"/>
      <c r="DBZ2" s="395"/>
      <c r="DCA2" s="395"/>
      <c r="DCB2" s="395"/>
      <c r="DCC2" s="395"/>
      <c r="DCD2" s="395"/>
      <c r="DCE2" s="395"/>
      <c r="DCF2" s="395"/>
      <c r="DCG2" s="395"/>
      <c r="DCH2" s="395"/>
      <c r="DCI2" s="395"/>
      <c r="DCJ2" s="395"/>
      <c r="DCK2" s="395"/>
      <c r="DCL2" s="395"/>
      <c r="DCM2" s="395"/>
      <c r="DCN2" s="395"/>
      <c r="DCO2" s="395"/>
      <c r="DCP2" s="395"/>
      <c r="DCQ2" s="395"/>
      <c r="DCR2" s="395"/>
      <c r="DCS2" s="395"/>
      <c r="DCT2" s="395"/>
      <c r="DCU2" s="395"/>
      <c r="DCV2" s="395"/>
      <c r="DCW2" s="395"/>
      <c r="DCX2" s="395"/>
      <c r="DCY2" s="395"/>
      <c r="DCZ2" s="395"/>
      <c r="DDA2" s="395"/>
      <c r="DDB2" s="395"/>
      <c r="DDC2" s="395"/>
      <c r="DDD2" s="395"/>
      <c r="DDE2" s="395"/>
      <c r="DDF2" s="395"/>
      <c r="DDG2" s="395"/>
      <c r="DDH2" s="395"/>
      <c r="DDI2" s="395"/>
      <c r="DDJ2" s="395"/>
      <c r="DDK2" s="395"/>
      <c r="DDL2" s="395"/>
      <c r="DDM2" s="395"/>
      <c r="DDN2" s="395"/>
      <c r="DDO2" s="395"/>
      <c r="DDP2" s="395"/>
      <c r="DDQ2" s="395"/>
      <c r="DDR2" s="395"/>
      <c r="DDS2" s="395"/>
      <c r="DDT2" s="395"/>
      <c r="DDU2" s="395"/>
      <c r="DDV2" s="395"/>
      <c r="DDW2" s="395"/>
      <c r="DDX2" s="395"/>
      <c r="DDY2" s="395"/>
      <c r="DDZ2" s="395"/>
      <c r="DEA2" s="395"/>
      <c r="DEB2" s="395"/>
      <c r="DEC2" s="395"/>
      <c r="DED2" s="395"/>
      <c r="DEE2" s="395"/>
      <c r="DEF2" s="395"/>
      <c r="DEG2" s="395"/>
      <c r="DEH2" s="395"/>
      <c r="DEI2" s="395"/>
      <c r="DEJ2" s="395"/>
      <c r="DEK2" s="395"/>
      <c r="DEL2" s="395"/>
      <c r="DEM2" s="395"/>
      <c r="DEN2" s="395"/>
      <c r="DEO2" s="395"/>
      <c r="DEP2" s="395"/>
      <c r="DEQ2" s="395"/>
      <c r="DER2" s="395"/>
      <c r="DES2" s="395"/>
      <c r="DET2" s="395"/>
      <c r="DEU2" s="395"/>
      <c r="DEV2" s="395"/>
      <c r="DEW2" s="395"/>
      <c r="DEX2" s="395"/>
      <c r="DEY2" s="395"/>
      <c r="DEZ2" s="395"/>
      <c r="DFA2" s="395"/>
      <c r="DFB2" s="395"/>
      <c r="DFC2" s="395"/>
      <c r="DFD2" s="395"/>
      <c r="DFE2" s="395"/>
      <c r="DFF2" s="395"/>
      <c r="DFG2" s="395"/>
      <c r="DFH2" s="395"/>
      <c r="DFI2" s="395"/>
      <c r="DFJ2" s="395"/>
      <c r="DFK2" s="395"/>
      <c r="DFL2" s="395"/>
      <c r="DFM2" s="395"/>
      <c r="DFN2" s="395"/>
      <c r="DFO2" s="395"/>
      <c r="DFP2" s="395"/>
      <c r="DFQ2" s="395"/>
      <c r="DFR2" s="395"/>
      <c r="DFS2" s="395"/>
      <c r="DFT2" s="395"/>
      <c r="DFU2" s="395"/>
      <c r="DFV2" s="395"/>
      <c r="DFW2" s="395"/>
      <c r="DFX2" s="395"/>
      <c r="DFY2" s="395"/>
      <c r="DFZ2" s="395"/>
      <c r="DGA2" s="395"/>
      <c r="DGB2" s="395"/>
      <c r="DGC2" s="395"/>
      <c r="DGD2" s="395"/>
      <c r="DGE2" s="395"/>
      <c r="DGF2" s="395"/>
      <c r="DGG2" s="395"/>
      <c r="DGH2" s="395"/>
      <c r="DGI2" s="395"/>
      <c r="DGJ2" s="395"/>
      <c r="DGK2" s="395"/>
      <c r="DGL2" s="395"/>
      <c r="DGM2" s="395"/>
      <c r="DGN2" s="395"/>
      <c r="DGO2" s="395"/>
      <c r="DGP2" s="395"/>
      <c r="DGQ2" s="395"/>
      <c r="DGR2" s="395"/>
      <c r="DGS2" s="395"/>
      <c r="DGT2" s="395"/>
      <c r="DGU2" s="395"/>
      <c r="DGV2" s="395"/>
      <c r="DGW2" s="395"/>
      <c r="DGX2" s="395"/>
      <c r="DGY2" s="395"/>
      <c r="DGZ2" s="395"/>
      <c r="DHA2" s="395"/>
      <c r="DHB2" s="395"/>
      <c r="DHC2" s="395"/>
      <c r="DHD2" s="395"/>
      <c r="DHE2" s="395"/>
      <c r="DHF2" s="395"/>
      <c r="DHG2" s="395"/>
      <c r="DHH2" s="395"/>
      <c r="DHI2" s="395"/>
      <c r="DHJ2" s="395"/>
      <c r="DHK2" s="395"/>
      <c r="DHL2" s="395"/>
      <c r="DHM2" s="395"/>
      <c r="DHN2" s="395"/>
      <c r="DHO2" s="395"/>
      <c r="DHP2" s="395"/>
      <c r="DHQ2" s="395"/>
      <c r="DHR2" s="395"/>
      <c r="DHS2" s="395"/>
      <c r="DHT2" s="395"/>
      <c r="DHU2" s="395"/>
      <c r="DHV2" s="395"/>
      <c r="DHW2" s="395"/>
      <c r="DHX2" s="395"/>
      <c r="DHY2" s="395"/>
      <c r="DHZ2" s="395"/>
      <c r="DIA2" s="395"/>
      <c r="DIB2" s="395"/>
      <c r="DIC2" s="395"/>
      <c r="DID2" s="395"/>
      <c r="DIE2" s="395"/>
      <c r="DIF2" s="395"/>
      <c r="DIG2" s="395"/>
      <c r="DIH2" s="395"/>
      <c r="DII2" s="395"/>
      <c r="DIJ2" s="395"/>
      <c r="DIK2" s="395"/>
      <c r="DIL2" s="395"/>
      <c r="DIM2" s="395"/>
      <c r="DIN2" s="395"/>
      <c r="DIO2" s="395"/>
      <c r="DIP2" s="395"/>
      <c r="DIQ2" s="395"/>
      <c r="DIR2" s="395"/>
      <c r="DIS2" s="395"/>
      <c r="DIT2" s="395"/>
      <c r="DIU2" s="395"/>
      <c r="DIV2" s="395"/>
      <c r="DIW2" s="395"/>
      <c r="DIX2" s="395"/>
      <c r="DIY2" s="395"/>
      <c r="DIZ2" s="395"/>
      <c r="DJA2" s="395"/>
      <c r="DJB2" s="395"/>
      <c r="DJC2" s="395"/>
      <c r="DJD2" s="395"/>
      <c r="DJE2" s="395"/>
      <c r="DJF2" s="395"/>
      <c r="DJG2" s="395"/>
    </row>
    <row r="3" ht="19.5" customHeight="1" spans="2:2971"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5"/>
      <c r="FV3" s="395"/>
      <c r="FW3" s="395"/>
      <c r="FX3" s="395"/>
      <c r="FY3" s="395"/>
      <c r="FZ3" s="395"/>
      <c r="GA3" s="395"/>
      <c r="GB3" s="395"/>
      <c r="GC3" s="395"/>
      <c r="GD3" s="395"/>
      <c r="GE3" s="395"/>
      <c r="GF3" s="395"/>
      <c r="GG3" s="395"/>
      <c r="GH3" s="395"/>
      <c r="GI3" s="395"/>
      <c r="GJ3" s="395"/>
      <c r="GK3" s="395"/>
      <c r="GL3" s="395"/>
      <c r="GM3" s="395"/>
      <c r="GN3" s="395"/>
      <c r="GO3" s="395"/>
      <c r="GP3" s="395"/>
      <c r="GQ3" s="395"/>
      <c r="GR3" s="395"/>
      <c r="GS3" s="395"/>
      <c r="GT3" s="395"/>
      <c r="GU3" s="395"/>
      <c r="GV3" s="395"/>
      <c r="GW3" s="395"/>
      <c r="GX3" s="395"/>
      <c r="GY3" s="395"/>
      <c r="GZ3" s="395"/>
      <c r="HA3" s="395"/>
      <c r="HB3" s="395"/>
      <c r="HC3" s="395"/>
      <c r="HD3" s="395"/>
      <c r="HE3" s="395"/>
      <c r="HF3" s="395"/>
      <c r="HG3" s="395"/>
      <c r="HH3" s="395"/>
      <c r="HI3" s="395"/>
      <c r="HJ3" s="395"/>
      <c r="HK3" s="395"/>
      <c r="HL3" s="395"/>
      <c r="HM3" s="395"/>
      <c r="HN3" s="395"/>
      <c r="HO3" s="395"/>
      <c r="HP3" s="395"/>
      <c r="HQ3" s="395"/>
      <c r="HR3" s="395"/>
      <c r="HS3" s="395"/>
      <c r="HT3" s="395"/>
      <c r="HU3" s="395"/>
      <c r="HV3" s="395"/>
      <c r="HW3" s="395"/>
      <c r="HX3" s="395"/>
      <c r="HY3" s="395"/>
      <c r="HZ3" s="395"/>
      <c r="IA3" s="395"/>
      <c r="IB3" s="395"/>
      <c r="IC3" s="395"/>
      <c r="ID3" s="395"/>
      <c r="IE3" s="395"/>
      <c r="IF3" s="395"/>
      <c r="IG3" s="395"/>
      <c r="IH3" s="395"/>
      <c r="II3" s="395"/>
      <c r="IJ3" s="395"/>
      <c r="IK3" s="395"/>
      <c r="IL3" s="395"/>
      <c r="IM3" s="395"/>
      <c r="IN3" s="395"/>
      <c r="IO3" s="395"/>
      <c r="IP3" s="395"/>
      <c r="IQ3" s="395"/>
      <c r="IR3" s="395"/>
      <c r="IS3" s="395"/>
      <c r="IT3" s="395"/>
      <c r="IU3" s="395"/>
      <c r="IV3" s="395"/>
      <c r="IW3" s="395"/>
      <c r="IX3" s="395"/>
      <c r="IY3" s="395"/>
      <c r="IZ3" s="395"/>
      <c r="JA3" s="395"/>
      <c r="JB3" s="395"/>
      <c r="JC3" s="395"/>
      <c r="JD3" s="395"/>
      <c r="JE3" s="395"/>
      <c r="JF3" s="395"/>
      <c r="JG3" s="395"/>
      <c r="JH3" s="395"/>
      <c r="JI3" s="395"/>
      <c r="JJ3" s="395"/>
      <c r="JK3" s="395"/>
      <c r="JL3" s="395"/>
      <c r="JM3" s="395"/>
      <c r="JN3" s="395"/>
      <c r="JO3" s="395"/>
      <c r="JP3" s="395"/>
      <c r="JQ3" s="395"/>
      <c r="JR3" s="395"/>
      <c r="JS3" s="395"/>
      <c r="JT3" s="395"/>
      <c r="JU3" s="395"/>
      <c r="JV3" s="395"/>
      <c r="JW3" s="395"/>
      <c r="JX3" s="395"/>
      <c r="JY3" s="395"/>
      <c r="JZ3" s="395"/>
      <c r="KA3" s="395"/>
      <c r="KB3" s="395"/>
      <c r="KC3" s="395"/>
      <c r="KD3" s="395"/>
      <c r="KE3" s="395"/>
      <c r="KF3" s="395"/>
      <c r="KG3" s="395"/>
      <c r="KH3" s="395"/>
      <c r="KI3" s="395"/>
      <c r="KJ3" s="395"/>
      <c r="KK3" s="395"/>
      <c r="KL3" s="395"/>
      <c r="KM3" s="395"/>
      <c r="KN3" s="395"/>
      <c r="KO3" s="395"/>
      <c r="KP3" s="395"/>
      <c r="KQ3" s="395"/>
      <c r="KR3" s="395"/>
      <c r="KS3" s="395"/>
      <c r="KT3" s="395"/>
      <c r="KU3" s="395"/>
      <c r="KV3" s="395"/>
      <c r="KW3" s="395"/>
      <c r="KX3" s="395"/>
      <c r="KY3" s="395"/>
      <c r="KZ3" s="395"/>
      <c r="LA3" s="395"/>
      <c r="LB3" s="395"/>
      <c r="LC3" s="395"/>
      <c r="LD3" s="395"/>
      <c r="LE3" s="395"/>
      <c r="LF3" s="395"/>
      <c r="LG3" s="395"/>
      <c r="LH3" s="395"/>
      <c r="LI3" s="395"/>
      <c r="LJ3" s="395"/>
      <c r="LK3" s="395"/>
      <c r="LL3" s="395"/>
      <c r="LM3" s="395"/>
      <c r="LN3" s="395"/>
      <c r="LO3" s="395"/>
      <c r="LP3" s="395"/>
      <c r="LQ3" s="395"/>
      <c r="LR3" s="395"/>
      <c r="LS3" s="395"/>
      <c r="LT3" s="395"/>
      <c r="LU3" s="395"/>
      <c r="LV3" s="395"/>
      <c r="LW3" s="395"/>
      <c r="LX3" s="395"/>
      <c r="LY3" s="395"/>
      <c r="LZ3" s="395"/>
      <c r="MA3" s="395"/>
      <c r="MB3" s="395"/>
      <c r="MC3" s="395"/>
      <c r="MD3" s="395"/>
      <c r="ME3" s="395"/>
      <c r="MF3" s="395"/>
      <c r="MG3" s="395"/>
      <c r="MH3" s="395"/>
      <c r="MI3" s="395"/>
      <c r="MJ3" s="395"/>
      <c r="MK3" s="395"/>
      <c r="ML3" s="395"/>
      <c r="MM3" s="395"/>
      <c r="MN3" s="395"/>
      <c r="MO3" s="395"/>
      <c r="MP3" s="395"/>
      <c r="MQ3" s="395"/>
      <c r="MR3" s="395"/>
      <c r="MS3" s="395"/>
      <c r="MT3" s="395"/>
      <c r="MU3" s="395"/>
      <c r="MV3" s="395"/>
      <c r="MW3" s="395"/>
      <c r="MX3" s="395"/>
      <c r="MY3" s="395"/>
      <c r="MZ3" s="395"/>
      <c r="NA3" s="395"/>
      <c r="NB3" s="395"/>
      <c r="NC3" s="395"/>
      <c r="ND3" s="395"/>
      <c r="NE3" s="395"/>
      <c r="NF3" s="395"/>
      <c r="NG3" s="395"/>
      <c r="NH3" s="395"/>
      <c r="NI3" s="395"/>
      <c r="NJ3" s="395"/>
      <c r="NK3" s="395"/>
      <c r="NL3" s="395"/>
      <c r="NM3" s="395"/>
      <c r="NN3" s="395"/>
      <c r="NO3" s="395"/>
      <c r="NP3" s="395"/>
      <c r="NQ3" s="395"/>
      <c r="NR3" s="395"/>
      <c r="NS3" s="395"/>
      <c r="NT3" s="395"/>
      <c r="NU3" s="395"/>
      <c r="NV3" s="395"/>
      <c r="NW3" s="395"/>
      <c r="NX3" s="395"/>
      <c r="NY3" s="395"/>
      <c r="NZ3" s="395"/>
      <c r="OA3" s="395"/>
      <c r="OB3" s="395"/>
      <c r="OC3" s="395"/>
      <c r="OD3" s="395"/>
      <c r="OE3" s="395"/>
      <c r="OF3" s="395"/>
      <c r="OG3" s="395"/>
      <c r="OH3" s="395"/>
      <c r="OI3" s="395"/>
      <c r="OJ3" s="395"/>
      <c r="OK3" s="395"/>
      <c r="OL3" s="395"/>
      <c r="OM3" s="395"/>
      <c r="ON3" s="395"/>
      <c r="OO3" s="395"/>
      <c r="OP3" s="395"/>
      <c r="OQ3" s="395"/>
      <c r="OR3" s="395"/>
      <c r="OS3" s="395"/>
      <c r="OT3" s="395"/>
      <c r="OU3" s="395"/>
      <c r="OV3" s="395"/>
      <c r="OW3" s="395"/>
      <c r="OX3" s="395"/>
      <c r="OY3" s="395"/>
      <c r="OZ3" s="395"/>
      <c r="PA3" s="395"/>
      <c r="PB3" s="395"/>
      <c r="PC3" s="395"/>
      <c r="PD3" s="395"/>
      <c r="PE3" s="395"/>
      <c r="PF3" s="395"/>
      <c r="PG3" s="395"/>
      <c r="PH3" s="395"/>
      <c r="PI3" s="395"/>
      <c r="PJ3" s="395"/>
      <c r="PK3" s="395"/>
      <c r="PL3" s="395"/>
      <c r="PM3" s="395"/>
      <c r="PN3" s="395"/>
      <c r="PO3" s="395"/>
      <c r="PP3" s="395"/>
      <c r="PQ3" s="395"/>
      <c r="PR3" s="395"/>
      <c r="PS3" s="395"/>
      <c r="PT3" s="395"/>
      <c r="PU3" s="395"/>
      <c r="PV3" s="395"/>
      <c r="PW3" s="395"/>
      <c r="PX3" s="395"/>
      <c r="PY3" s="395"/>
      <c r="PZ3" s="395"/>
      <c r="QA3" s="395"/>
      <c r="QB3" s="395"/>
      <c r="QC3" s="395"/>
      <c r="QD3" s="395"/>
      <c r="QE3" s="395"/>
      <c r="QF3" s="395"/>
      <c r="QG3" s="395"/>
      <c r="QH3" s="395"/>
      <c r="QI3" s="395"/>
      <c r="QJ3" s="395"/>
      <c r="QK3" s="395"/>
      <c r="QL3" s="395"/>
      <c r="QM3" s="395"/>
      <c r="QN3" s="395"/>
      <c r="QO3" s="395"/>
      <c r="QP3" s="395"/>
      <c r="QQ3" s="395"/>
      <c r="QR3" s="395"/>
      <c r="QS3" s="395"/>
      <c r="QT3" s="395"/>
      <c r="QU3" s="395"/>
      <c r="QV3" s="395"/>
      <c r="QW3" s="395"/>
      <c r="QX3" s="395"/>
      <c r="QY3" s="395"/>
      <c r="QZ3" s="395"/>
      <c r="RA3" s="395"/>
      <c r="RB3" s="395"/>
      <c r="RC3" s="395"/>
      <c r="RD3" s="395"/>
      <c r="RE3" s="395"/>
      <c r="RF3" s="395"/>
      <c r="RG3" s="395"/>
      <c r="RH3" s="395"/>
      <c r="RI3" s="395"/>
      <c r="RJ3" s="395"/>
      <c r="RK3" s="395"/>
      <c r="RL3" s="395"/>
      <c r="RM3" s="395"/>
      <c r="RN3" s="395"/>
      <c r="RO3" s="395"/>
      <c r="RP3" s="395"/>
      <c r="RQ3" s="395"/>
      <c r="RR3" s="395"/>
      <c r="RS3" s="395"/>
      <c r="RT3" s="395"/>
      <c r="RU3" s="395"/>
      <c r="RV3" s="395"/>
      <c r="RW3" s="395"/>
      <c r="RX3" s="395"/>
      <c r="RY3" s="395"/>
      <c r="RZ3" s="395"/>
      <c r="SA3" s="395"/>
      <c r="SB3" s="395"/>
      <c r="SC3" s="395"/>
      <c r="SD3" s="395"/>
      <c r="SE3" s="395"/>
      <c r="SF3" s="395"/>
      <c r="SG3" s="395"/>
      <c r="SH3" s="395"/>
      <c r="SI3" s="395"/>
      <c r="SJ3" s="395"/>
      <c r="SK3" s="395"/>
      <c r="SL3" s="395"/>
      <c r="SM3" s="395"/>
      <c r="SN3" s="395"/>
      <c r="SO3" s="395"/>
      <c r="SP3" s="395"/>
      <c r="SQ3" s="395"/>
      <c r="SR3" s="395"/>
      <c r="SS3" s="395"/>
      <c r="ST3" s="395"/>
      <c r="SU3" s="395"/>
      <c r="SV3" s="395"/>
      <c r="SW3" s="395"/>
      <c r="SX3" s="395"/>
      <c r="SY3" s="395"/>
      <c r="SZ3" s="395"/>
      <c r="TA3" s="395"/>
      <c r="TB3" s="395"/>
      <c r="TC3" s="395"/>
      <c r="TD3" s="395"/>
      <c r="TE3" s="395"/>
      <c r="TF3" s="395"/>
      <c r="TG3" s="395"/>
      <c r="TH3" s="395"/>
      <c r="TI3" s="395"/>
      <c r="TJ3" s="395"/>
      <c r="TK3" s="395"/>
      <c r="TL3" s="395"/>
      <c r="TM3" s="395"/>
      <c r="TN3" s="395"/>
      <c r="TO3" s="395"/>
      <c r="TP3" s="395"/>
      <c r="TQ3" s="395"/>
      <c r="TR3" s="395"/>
      <c r="TS3" s="395"/>
      <c r="TT3" s="395"/>
      <c r="TU3" s="395"/>
      <c r="TV3" s="395"/>
      <c r="TW3" s="395"/>
      <c r="TX3" s="395"/>
      <c r="TY3" s="395"/>
      <c r="TZ3" s="395"/>
      <c r="UA3" s="395"/>
      <c r="UB3" s="395"/>
      <c r="UC3" s="395"/>
      <c r="UD3" s="395"/>
      <c r="UE3" s="395"/>
      <c r="UF3" s="395"/>
      <c r="UG3" s="395"/>
      <c r="UH3" s="395"/>
      <c r="UI3" s="395"/>
      <c r="UJ3" s="395"/>
      <c r="UK3" s="395"/>
      <c r="UL3" s="395"/>
      <c r="UM3" s="395"/>
      <c r="UN3" s="395"/>
      <c r="UO3" s="395"/>
      <c r="UP3" s="395"/>
      <c r="UQ3" s="395"/>
      <c r="UR3" s="395"/>
      <c r="US3" s="395"/>
      <c r="UT3" s="395"/>
      <c r="UU3" s="395"/>
      <c r="UV3" s="395"/>
      <c r="UW3" s="395"/>
      <c r="UX3" s="395"/>
      <c r="UY3" s="395"/>
      <c r="UZ3" s="395"/>
      <c r="VA3" s="395"/>
      <c r="VB3" s="395"/>
      <c r="VC3" s="395"/>
      <c r="VD3" s="395"/>
      <c r="VE3" s="395"/>
      <c r="VF3" s="395"/>
      <c r="VG3" s="395"/>
      <c r="VH3" s="395"/>
      <c r="VI3" s="395"/>
      <c r="VJ3" s="395"/>
      <c r="VK3" s="395"/>
      <c r="VL3" s="395"/>
      <c r="VM3" s="395"/>
      <c r="VN3" s="395"/>
      <c r="VO3" s="395"/>
      <c r="VP3" s="395"/>
      <c r="VQ3" s="395"/>
      <c r="VR3" s="395"/>
      <c r="VS3" s="395"/>
      <c r="VT3" s="395"/>
      <c r="VU3" s="395"/>
      <c r="VV3" s="395"/>
      <c r="VW3" s="395"/>
      <c r="VX3" s="395"/>
      <c r="VY3" s="395"/>
      <c r="VZ3" s="395"/>
      <c r="WA3" s="395"/>
      <c r="WB3" s="395"/>
      <c r="WC3" s="395"/>
      <c r="WD3" s="395"/>
      <c r="WE3" s="395"/>
      <c r="WF3" s="395"/>
      <c r="WG3" s="395"/>
      <c r="WH3" s="395"/>
      <c r="WI3" s="395"/>
      <c r="WJ3" s="395"/>
      <c r="WK3" s="395"/>
      <c r="WL3" s="395"/>
      <c r="WM3" s="395"/>
      <c r="WN3" s="395"/>
      <c r="WO3" s="395"/>
      <c r="WP3" s="395"/>
      <c r="WQ3" s="395"/>
      <c r="WR3" s="395"/>
      <c r="WS3" s="395"/>
      <c r="WT3" s="395"/>
      <c r="WU3" s="395"/>
      <c r="WV3" s="395"/>
      <c r="WW3" s="395"/>
      <c r="WX3" s="395"/>
      <c r="WY3" s="395"/>
      <c r="WZ3" s="395"/>
      <c r="XA3" s="395"/>
      <c r="XB3" s="395"/>
      <c r="XC3" s="395"/>
      <c r="XD3" s="395"/>
      <c r="XE3" s="395"/>
      <c r="XF3" s="395"/>
      <c r="XG3" s="395"/>
      <c r="XH3" s="395"/>
      <c r="XI3" s="395"/>
      <c r="XJ3" s="395"/>
      <c r="XK3" s="395"/>
      <c r="XL3" s="395"/>
      <c r="XM3" s="395"/>
      <c r="XN3" s="395"/>
      <c r="XO3" s="395"/>
      <c r="XP3" s="395"/>
      <c r="XQ3" s="395"/>
      <c r="XR3" s="395"/>
      <c r="XS3" s="395"/>
      <c r="XT3" s="395"/>
      <c r="XU3" s="395"/>
      <c r="XV3" s="395"/>
      <c r="XW3" s="395"/>
      <c r="XX3" s="395"/>
      <c r="XY3" s="395"/>
      <c r="XZ3" s="395"/>
      <c r="YA3" s="395"/>
      <c r="YB3" s="395"/>
      <c r="YC3" s="395"/>
      <c r="YD3" s="395"/>
      <c r="YE3" s="395"/>
      <c r="YF3" s="395"/>
      <c r="YG3" s="395"/>
      <c r="YH3" s="395"/>
      <c r="YI3" s="395"/>
      <c r="YJ3" s="395"/>
      <c r="YK3" s="395"/>
      <c r="YL3" s="395"/>
      <c r="YM3" s="395"/>
      <c r="YN3" s="395"/>
      <c r="YO3" s="395"/>
      <c r="YP3" s="395"/>
      <c r="YQ3" s="395"/>
      <c r="YR3" s="395"/>
      <c r="YS3" s="395"/>
      <c r="YT3" s="395"/>
      <c r="YU3" s="395"/>
      <c r="YV3" s="395"/>
      <c r="YW3" s="395"/>
      <c r="YX3" s="395"/>
      <c r="YY3" s="395"/>
      <c r="YZ3" s="395"/>
      <c r="ZA3" s="395"/>
      <c r="ZB3" s="395"/>
      <c r="ZC3" s="395"/>
      <c r="ZD3" s="395"/>
      <c r="ZE3" s="395"/>
      <c r="ZF3" s="395"/>
      <c r="ZG3" s="395"/>
      <c r="ZH3" s="395"/>
      <c r="ZI3" s="395"/>
      <c r="ZJ3" s="395"/>
      <c r="ZK3" s="395"/>
      <c r="ZL3" s="395"/>
      <c r="ZM3" s="395"/>
      <c r="ZN3" s="395"/>
      <c r="ZO3" s="395"/>
      <c r="ZP3" s="395"/>
      <c r="ZQ3" s="395"/>
      <c r="ZR3" s="395"/>
      <c r="ZS3" s="395"/>
      <c r="ZT3" s="395"/>
      <c r="ZU3" s="395"/>
      <c r="ZV3" s="395"/>
      <c r="ZW3" s="395"/>
      <c r="ZX3" s="395"/>
      <c r="ZY3" s="395"/>
      <c r="ZZ3" s="395"/>
      <c r="AAA3" s="395"/>
      <c r="AAB3" s="395"/>
      <c r="AAC3" s="395"/>
      <c r="AAD3" s="395"/>
      <c r="AAE3" s="395"/>
      <c r="AAF3" s="395"/>
      <c r="AAG3" s="395"/>
      <c r="AAH3" s="395"/>
      <c r="AAI3" s="395"/>
      <c r="AAJ3" s="395"/>
      <c r="AAK3" s="395"/>
      <c r="AAL3" s="395"/>
      <c r="AAM3" s="395"/>
      <c r="AAN3" s="395"/>
      <c r="AAO3" s="395"/>
      <c r="AAP3" s="395"/>
      <c r="AAQ3" s="395"/>
      <c r="AAR3" s="395"/>
      <c r="AAS3" s="395"/>
      <c r="AAT3" s="395"/>
      <c r="AAU3" s="395"/>
      <c r="AAV3" s="395"/>
      <c r="AAW3" s="395"/>
      <c r="AAX3" s="395"/>
      <c r="AAY3" s="395"/>
      <c r="AAZ3" s="395"/>
      <c r="ABA3" s="395"/>
      <c r="ABB3" s="395"/>
      <c r="ABC3" s="395"/>
      <c r="ABD3" s="395"/>
      <c r="ABE3" s="395"/>
      <c r="ABF3" s="395"/>
      <c r="ABG3" s="395"/>
      <c r="ABH3" s="395"/>
      <c r="ABI3" s="395"/>
      <c r="ABJ3" s="395"/>
      <c r="ABK3" s="395"/>
      <c r="ABL3" s="395"/>
      <c r="ABM3" s="395"/>
      <c r="ABN3" s="395"/>
      <c r="ABO3" s="395"/>
      <c r="ABP3" s="395"/>
      <c r="ABQ3" s="395"/>
      <c r="ABR3" s="395"/>
      <c r="ABS3" s="395"/>
      <c r="ABT3" s="395"/>
      <c r="ABU3" s="395"/>
      <c r="ABV3" s="395"/>
      <c r="ABW3" s="395"/>
      <c r="ABX3" s="395"/>
      <c r="ABY3" s="395"/>
      <c r="ABZ3" s="395"/>
      <c r="ACA3" s="395"/>
      <c r="ACB3" s="395"/>
      <c r="ACC3" s="395"/>
      <c r="ACD3" s="395"/>
      <c r="ACE3" s="395"/>
      <c r="ACF3" s="395"/>
      <c r="ACG3" s="395"/>
      <c r="ACH3" s="395"/>
      <c r="ACI3" s="395"/>
      <c r="ACJ3" s="395"/>
      <c r="ACK3" s="395"/>
      <c r="ACL3" s="395"/>
      <c r="ACM3" s="395"/>
      <c r="ACN3" s="395"/>
      <c r="ACO3" s="395"/>
      <c r="ACP3" s="395"/>
      <c r="ACQ3" s="395"/>
      <c r="ACR3" s="395"/>
      <c r="ACS3" s="395"/>
      <c r="ACT3" s="395"/>
      <c r="ACU3" s="395"/>
      <c r="ACV3" s="395"/>
      <c r="ACW3" s="395"/>
      <c r="ACX3" s="395"/>
      <c r="ACY3" s="395"/>
      <c r="ACZ3" s="395"/>
      <c r="ADA3" s="395"/>
      <c r="ADB3" s="395"/>
      <c r="ADC3" s="395"/>
      <c r="ADD3" s="395"/>
      <c r="ADE3" s="395"/>
      <c r="ADF3" s="395"/>
      <c r="ADG3" s="395"/>
      <c r="ADH3" s="395"/>
      <c r="ADI3" s="395"/>
      <c r="ADJ3" s="395"/>
      <c r="ADK3" s="395"/>
      <c r="ADL3" s="395"/>
      <c r="ADM3" s="395"/>
      <c r="ADN3" s="395"/>
      <c r="ADO3" s="395"/>
      <c r="ADP3" s="395"/>
      <c r="ADQ3" s="395"/>
      <c r="ADR3" s="395"/>
      <c r="ADS3" s="395"/>
      <c r="ADT3" s="395"/>
      <c r="ADU3" s="395"/>
      <c r="ADV3" s="395"/>
      <c r="ADW3" s="395"/>
      <c r="ADX3" s="395"/>
      <c r="ADY3" s="395"/>
      <c r="ADZ3" s="395"/>
      <c r="AEA3" s="395"/>
      <c r="AEB3" s="395"/>
      <c r="AEC3" s="395"/>
      <c r="AED3" s="395"/>
      <c r="AEE3" s="395"/>
      <c r="AEF3" s="395"/>
      <c r="AEG3" s="395"/>
      <c r="AEH3" s="395"/>
      <c r="AEI3" s="395"/>
      <c r="AEJ3" s="395"/>
      <c r="AEK3" s="395"/>
      <c r="AEL3" s="395"/>
      <c r="AEM3" s="395"/>
      <c r="AEN3" s="395"/>
      <c r="AEO3" s="395"/>
      <c r="AEP3" s="395"/>
      <c r="AEQ3" s="395"/>
      <c r="AER3" s="395"/>
      <c r="AES3" s="395"/>
      <c r="AET3" s="395"/>
      <c r="AEU3" s="395"/>
      <c r="AEV3" s="395"/>
      <c r="AEW3" s="395"/>
      <c r="AEX3" s="395"/>
      <c r="AEY3" s="395"/>
      <c r="AEZ3" s="395"/>
      <c r="AFA3" s="395"/>
      <c r="AFB3" s="395"/>
      <c r="AFC3" s="395"/>
      <c r="AFD3" s="395"/>
      <c r="AFE3" s="395"/>
      <c r="AFF3" s="395"/>
      <c r="AFG3" s="395"/>
      <c r="AFH3" s="395"/>
      <c r="AFI3" s="395"/>
      <c r="AFJ3" s="395"/>
      <c r="AFK3" s="395"/>
      <c r="AFL3" s="395"/>
      <c r="AFM3" s="395"/>
      <c r="AFN3" s="395"/>
      <c r="AFO3" s="395"/>
      <c r="AFP3" s="395"/>
      <c r="AFQ3" s="395"/>
      <c r="AFR3" s="395"/>
      <c r="AFS3" s="395"/>
      <c r="AFT3" s="395"/>
      <c r="AFU3" s="395"/>
      <c r="AFV3" s="395"/>
      <c r="AFW3" s="395"/>
      <c r="AFX3" s="395"/>
      <c r="AFY3" s="395"/>
      <c r="AFZ3" s="395"/>
      <c r="AGA3" s="395"/>
      <c r="AGB3" s="395"/>
      <c r="AGC3" s="395"/>
      <c r="AGD3" s="395"/>
      <c r="AGE3" s="395"/>
      <c r="AGF3" s="395"/>
      <c r="AGG3" s="395"/>
      <c r="AGH3" s="395"/>
      <c r="AGI3" s="395"/>
      <c r="AGJ3" s="395"/>
      <c r="AGK3" s="395"/>
      <c r="AGL3" s="395"/>
      <c r="AGM3" s="395"/>
      <c r="AGN3" s="395"/>
      <c r="AGO3" s="395"/>
      <c r="AGP3" s="395"/>
      <c r="AGQ3" s="395"/>
      <c r="AGR3" s="395"/>
      <c r="AGS3" s="395"/>
      <c r="AGT3" s="395"/>
      <c r="AGU3" s="395"/>
      <c r="AGV3" s="395"/>
      <c r="AGW3" s="395"/>
      <c r="AGX3" s="395"/>
      <c r="AGY3" s="395"/>
      <c r="AGZ3" s="395"/>
      <c r="AHA3" s="395"/>
      <c r="AHB3" s="395"/>
      <c r="AHC3" s="395"/>
      <c r="AHD3" s="395"/>
      <c r="AHE3" s="395"/>
      <c r="AHF3" s="395"/>
      <c r="AHG3" s="395"/>
      <c r="AHH3" s="395"/>
      <c r="AHI3" s="395"/>
      <c r="AHJ3" s="395"/>
      <c r="AHK3" s="395"/>
      <c r="AHL3" s="395"/>
      <c r="AHM3" s="395"/>
      <c r="AHN3" s="395"/>
      <c r="AHO3" s="395"/>
      <c r="AHP3" s="395"/>
      <c r="AHQ3" s="395"/>
      <c r="AHR3" s="395"/>
      <c r="AHS3" s="395"/>
      <c r="AHT3" s="395"/>
      <c r="AHU3" s="395"/>
      <c r="AHV3" s="395"/>
      <c r="AHW3" s="395"/>
      <c r="AHX3" s="395"/>
      <c r="AHY3" s="395"/>
      <c r="AHZ3" s="395"/>
      <c r="AIA3" s="395"/>
      <c r="AIB3" s="395"/>
      <c r="AIC3" s="395"/>
      <c r="AID3" s="395"/>
      <c r="AIE3" s="395"/>
      <c r="AIF3" s="395"/>
      <c r="AIG3" s="395"/>
      <c r="AIH3" s="395"/>
      <c r="AII3" s="395"/>
      <c r="AIJ3" s="395"/>
      <c r="AIK3" s="395"/>
      <c r="AIL3" s="395"/>
      <c r="AIM3" s="395"/>
      <c r="AIN3" s="395"/>
      <c r="AIO3" s="395"/>
      <c r="AIP3" s="395"/>
      <c r="AIQ3" s="395"/>
      <c r="AIR3" s="395"/>
      <c r="AIS3" s="395"/>
      <c r="AIT3" s="395"/>
      <c r="AIU3" s="395"/>
      <c r="AIV3" s="395"/>
      <c r="AIW3" s="395"/>
      <c r="AIX3" s="395"/>
      <c r="AIY3" s="395"/>
      <c r="AIZ3" s="395"/>
      <c r="AJA3" s="395"/>
      <c r="AJB3" s="395"/>
      <c r="AJC3" s="395"/>
      <c r="AJD3" s="395"/>
      <c r="AJE3" s="395"/>
      <c r="AJF3" s="395"/>
      <c r="AJG3" s="395"/>
      <c r="AJH3" s="395"/>
      <c r="AJI3" s="395"/>
      <c r="AJJ3" s="395"/>
      <c r="AJK3" s="395"/>
      <c r="AJL3" s="395"/>
      <c r="AJM3" s="395"/>
      <c r="AJN3" s="395"/>
      <c r="AJO3" s="395"/>
      <c r="AJP3" s="395"/>
      <c r="AJQ3" s="395"/>
      <c r="AJR3" s="395"/>
      <c r="AJS3" s="395"/>
      <c r="AJT3" s="395"/>
      <c r="AJU3" s="395"/>
      <c r="AJV3" s="395"/>
      <c r="AJW3" s="395"/>
      <c r="AJX3" s="395"/>
      <c r="AJY3" s="395"/>
      <c r="AJZ3" s="395"/>
      <c r="AKA3" s="395"/>
      <c r="AKB3" s="395"/>
      <c r="AKC3" s="395"/>
      <c r="AKD3" s="395"/>
      <c r="AKE3" s="395"/>
      <c r="AKF3" s="395"/>
      <c r="AKG3" s="395"/>
      <c r="AKH3" s="395"/>
      <c r="AKI3" s="395"/>
      <c r="AKJ3" s="395"/>
      <c r="AKK3" s="395"/>
      <c r="AKL3" s="395"/>
      <c r="AKM3" s="395"/>
      <c r="AKN3" s="395"/>
      <c r="AKO3" s="395"/>
      <c r="AKP3" s="395"/>
      <c r="AKQ3" s="395"/>
      <c r="AKR3" s="395"/>
      <c r="AKS3" s="395"/>
      <c r="AKT3" s="395"/>
      <c r="AKU3" s="395"/>
      <c r="AKV3" s="395"/>
      <c r="AKW3" s="395"/>
      <c r="AKX3" s="395"/>
      <c r="AKY3" s="395"/>
      <c r="AKZ3" s="395"/>
      <c r="ALA3" s="395"/>
      <c r="ALB3" s="395"/>
      <c r="ALC3" s="395"/>
      <c r="ALD3" s="395"/>
      <c r="ALE3" s="395"/>
      <c r="ALF3" s="395"/>
      <c r="ALG3" s="395"/>
      <c r="ALH3" s="395"/>
      <c r="ALI3" s="395"/>
      <c r="ALJ3" s="395"/>
      <c r="ALK3" s="395"/>
      <c r="ALL3" s="395"/>
      <c r="ALM3" s="395"/>
      <c r="ALN3" s="395"/>
      <c r="ALO3" s="395"/>
      <c r="ALP3" s="395"/>
      <c r="ALQ3" s="395"/>
      <c r="ALR3" s="395"/>
      <c r="ALS3" s="395"/>
      <c r="ALT3" s="395"/>
      <c r="ALU3" s="395"/>
      <c r="ALV3" s="395"/>
      <c r="ALW3" s="395"/>
      <c r="ALX3" s="395"/>
      <c r="ALY3" s="395"/>
      <c r="ALZ3" s="395"/>
      <c r="AMA3" s="395"/>
      <c r="AMB3" s="395"/>
      <c r="AMC3" s="395"/>
      <c r="AMD3" s="395"/>
      <c r="AME3" s="395"/>
      <c r="AMF3" s="395"/>
      <c r="AMG3" s="395"/>
      <c r="AMH3" s="395"/>
      <c r="AMI3" s="395"/>
      <c r="AMJ3" s="395"/>
      <c r="AMK3" s="395"/>
      <c r="AML3" s="395"/>
      <c r="AMM3" s="395"/>
      <c r="AMN3" s="395"/>
      <c r="AMO3" s="395"/>
      <c r="AMP3" s="395"/>
      <c r="AMQ3" s="395"/>
      <c r="AMR3" s="395"/>
      <c r="AMS3" s="395"/>
      <c r="AMT3" s="395"/>
      <c r="AMU3" s="395"/>
      <c r="AMV3" s="395"/>
      <c r="AMW3" s="395"/>
      <c r="AMX3" s="395"/>
      <c r="AMY3" s="395"/>
      <c r="AMZ3" s="395"/>
      <c r="ANA3" s="395"/>
      <c r="ANB3" s="395"/>
      <c r="ANC3" s="395"/>
      <c r="AND3" s="395"/>
      <c r="ANE3" s="395"/>
      <c r="ANF3" s="395"/>
      <c r="ANG3" s="395"/>
      <c r="ANH3" s="395"/>
      <c r="ANI3" s="395"/>
      <c r="ANJ3" s="395"/>
      <c r="ANK3" s="395"/>
      <c r="ANL3" s="395"/>
      <c r="ANM3" s="395"/>
      <c r="ANN3" s="395"/>
      <c r="ANO3" s="395"/>
      <c r="ANP3" s="395"/>
      <c r="ANQ3" s="395"/>
      <c r="ANR3" s="395"/>
      <c r="ANS3" s="395"/>
      <c r="ANT3" s="395"/>
      <c r="ANU3" s="395"/>
      <c r="ANV3" s="395"/>
      <c r="ANW3" s="395"/>
      <c r="ANX3" s="395"/>
      <c r="ANY3" s="395"/>
      <c r="ANZ3" s="395"/>
      <c r="AOA3" s="395"/>
      <c r="AOB3" s="395"/>
      <c r="AOC3" s="395"/>
      <c r="AOD3" s="395"/>
      <c r="AOE3" s="395"/>
      <c r="AOF3" s="395"/>
      <c r="AOG3" s="395"/>
      <c r="AOH3" s="395"/>
      <c r="AOI3" s="395"/>
      <c r="AOJ3" s="395"/>
      <c r="AOK3" s="395"/>
      <c r="AOL3" s="395"/>
      <c r="AOM3" s="395"/>
      <c r="AON3" s="395"/>
      <c r="AOO3" s="395"/>
      <c r="AOP3" s="395"/>
      <c r="AOQ3" s="395"/>
      <c r="AOR3" s="395"/>
      <c r="AOS3" s="395"/>
      <c r="AOT3" s="395"/>
      <c r="AOU3" s="395"/>
      <c r="AOV3" s="395"/>
      <c r="AOW3" s="395"/>
      <c r="AOX3" s="395"/>
      <c r="AOY3" s="395"/>
      <c r="AOZ3" s="395"/>
      <c r="APA3" s="395"/>
      <c r="APB3" s="395"/>
      <c r="APC3" s="395"/>
      <c r="APD3" s="395"/>
      <c r="APE3" s="395"/>
      <c r="APF3" s="395"/>
      <c r="APG3" s="395"/>
      <c r="APH3" s="395"/>
      <c r="API3" s="395"/>
      <c r="APJ3" s="395"/>
      <c r="APK3" s="395"/>
      <c r="APL3" s="395"/>
      <c r="APM3" s="395"/>
      <c r="APN3" s="395"/>
      <c r="APO3" s="395"/>
      <c r="APP3" s="395"/>
      <c r="APQ3" s="395"/>
      <c r="APR3" s="395"/>
      <c r="APS3" s="395"/>
      <c r="APT3" s="395"/>
      <c r="APU3" s="395"/>
      <c r="APV3" s="395"/>
      <c r="APW3" s="395"/>
      <c r="APX3" s="395"/>
      <c r="APY3" s="395"/>
      <c r="APZ3" s="395"/>
      <c r="AQA3" s="395"/>
      <c r="AQB3" s="395"/>
      <c r="AQC3" s="395"/>
      <c r="AQD3" s="395"/>
      <c r="AQE3" s="395"/>
      <c r="AQF3" s="395"/>
      <c r="AQG3" s="395"/>
      <c r="AQH3" s="395"/>
      <c r="AQI3" s="395"/>
      <c r="AQJ3" s="395"/>
      <c r="AQK3" s="395"/>
      <c r="AQL3" s="395"/>
      <c r="AQM3" s="395"/>
      <c r="AQN3" s="395"/>
      <c r="AQO3" s="395"/>
      <c r="AQP3" s="395"/>
      <c r="AQQ3" s="395"/>
      <c r="AQR3" s="395"/>
      <c r="AQS3" s="395"/>
      <c r="AQT3" s="395"/>
      <c r="AQU3" s="395"/>
      <c r="AQV3" s="395"/>
      <c r="AQW3" s="395"/>
      <c r="AQX3" s="395"/>
      <c r="AQY3" s="395"/>
      <c r="AQZ3" s="395"/>
      <c r="ARA3" s="395"/>
      <c r="ARB3" s="395"/>
      <c r="ARC3" s="395"/>
      <c r="ARD3" s="395"/>
      <c r="ARE3" s="395"/>
      <c r="ARF3" s="395"/>
      <c r="ARG3" s="395"/>
      <c r="ARH3" s="395"/>
      <c r="ARI3" s="395"/>
      <c r="ARJ3" s="395"/>
      <c r="ARK3" s="395"/>
      <c r="ARL3" s="395"/>
      <c r="ARM3" s="395"/>
      <c r="ARN3" s="395"/>
      <c r="ARO3" s="395"/>
      <c r="ARP3" s="395"/>
      <c r="ARQ3" s="395"/>
      <c r="ARR3" s="395"/>
      <c r="ARS3" s="395"/>
      <c r="ART3" s="395"/>
      <c r="ARU3" s="395"/>
      <c r="ARV3" s="395"/>
      <c r="ARW3" s="395"/>
      <c r="ARX3" s="395"/>
      <c r="ARY3" s="395"/>
      <c r="ARZ3" s="395"/>
      <c r="ASA3" s="395"/>
      <c r="ASB3" s="395"/>
      <c r="ASC3" s="395"/>
      <c r="ASD3" s="395"/>
      <c r="ASE3" s="395"/>
      <c r="ASF3" s="395"/>
      <c r="ASG3" s="395"/>
      <c r="ASH3" s="395"/>
      <c r="ASI3" s="395"/>
      <c r="ASJ3" s="395"/>
      <c r="ASK3" s="395"/>
      <c r="ASL3" s="395"/>
      <c r="ASM3" s="395"/>
      <c r="ASN3" s="395"/>
      <c r="ASO3" s="395"/>
      <c r="ASP3" s="395"/>
      <c r="ASQ3" s="395"/>
      <c r="ASR3" s="395"/>
      <c r="ASS3" s="395"/>
      <c r="AST3" s="395"/>
      <c r="ASU3" s="395"/>
      <c r="ASV3" s="395"/>
      <c r="ASW3" s="395"/>
      <c r="ASX3" s="395"/>
      <c r="ASY3" s="395"/>
      <c r="ASZ3" s="395"/>
      <c r="ATA3" s="395"/>
      <c r="ATB3" s="395"/>
      <c r="ATC3" s="395"/>
      <c r="ATD3" s="395"/>
      <c r="ATE3" s="395"/>
      <c r="ATF3" s="395"/>
      <c r="ATG3" s="395"/>
      <c r="ATH3" s="395"/>
      <c r="ATI3" s="395"/>
      <c r="ATJ3" s="395"/>
      <c r="ATK3" s="395"/>
      <c r="ATL3" s="395"/>
      <c r="ATM3" s="395"/>
      <c r="ATN3" s="395"/>
      <c r="ATO3" s="395"/>
      <c r="ATP3" s="395"/>
      <c r="ATQ3" s="395"/>
      <c r="ATR3" s="395"/>
      <c r="ATS3" s="395"/>
      <c r="ATT3" s="395"/>
      <c r="ATU3" s="395"/>
      <c r="ATV3" s="395"/>
      <c r="ATW3" s="395"/>
      <c r="ATX3" s="395"/>
      <c r="ATY3" s="395"/>
      <c r="ATZ3" s="395"/>
      <c r="AUA3" s="395"/>
      <c r="AUB3" s="395"/>
      <c r="AUC3" s="395"/>
      <c r="AUD3" s="395"/>
      <c r="AUE3" s="395"/>
      <c r="AUF3" s="395"/>
      <c r="AUG3" s="395"/>
      <c r="AUH3" s="395"/>
      <c r="AUI3" s="395"/>
      <c r="AUJ3" s="395"/>
      <c r="AUK3" s="395"/>
      <c r="AUL3" s="395"/>
      <c r="AUM3" s="395"/>
      <c r="AUN3" s="395"/>
      <c r="AUO3" s="395"/>
      <c r="AUP3" s="395"/>
      <c r="AUQ3" s="395"/>
      <c r="AUR3" s="395"/>
      <c r="AUS3" s="395"/>
      <c r="AUT3" s="395"/>
      <c r="AUU3" s="395"/>
      <c r="AUV3" s="395"/>
      <c r="AUW3" s="395"/>
      <c r="AUX3" s="395"/>
      <c r="AUY3" s="395"/>
      <c r="AUZ3" s="395"/>
      <c r="AVA3" s="395"/>
      <c r="AVB3" s="395"/>
      <c r="AVC3" s="395"/>
      <c r="AVD3" s="395"/>
      <c r="AVE3" s="395"/>
      <c r="AVF3" s="395"/>
      <c r="AVG3" s="395"/>
      <c r="AVH3" s="395"/>
      <c r="AVI3" s="395"/>
      <c r="AVJ3" s="395"/>
      <c r="AVK3" s="395"/>
      <c r="AVL3" s="395"/>
      <c r="AVM3" s="395"/>
      <c r="AVN3" s="395"/>
      <c r="AVO3" s="395"/>
      <c r="AVP3" s="395"/>
      <c r="AVQ3" s="395"/>
      <c r="AVR3" s="395"/>
      <c r="AVS3" s="395"/>
      <c r="AVT3" s="395"/>
      <c r="AVU3" s="395"/>
      <c r="AVV3" s="395"/>
      <c r="AVW3" s="395"/>
      <c r="AVX3" s="395"/>
      <c r="AVY3" s="395"/>
      <c r="AVZ3" s="395"/>
      <c r="AWA3" s="395"/>
      <c r="AWB3" s="395"/>
      <c r="AWC3" s="395"/>
      <c r="AWD3" s="395"/>
      <c r="AWE3" s="395"/>
      <c r="AWF3" s="395"/>
      <c r="AWG3" s="395"/>
      <c r="AWH3" s="395"/>
      <c r="AWI3" s="395"/>
      <c r="AWJ3" s="395"/>
      <c r="AWK3" s="395"/>
      <c r="AWL3" s="395"/>
      <c r="AWM3" s="395"/>
      <c r="AWN3" s="395"/>
      <c r="AWO3" s="395"/>
      <c r="AWP3" s="395"/>
      <c r="AWQ3" s="395"/>
      <c r="AWR3" s="395"/>
      <c r="AWS3" s="395"/>
      <c r="AWT3" s="395"/>
      <c r="AWU3" s="395"/>
      <c r="AWV3" s="395"/>
      <c r="AWW3" s="395"/>
      <c r="AWX3" s="395"/>
      <c r="AWY3" s="395"/>
      <c r="AWZ3" s="395"/>
      <c r="AXA3" s="395"/>
      <c r="AXB3" s="395"/>
      <c r="AXC3" s="395"/>
      <c r="AXD3" s="395"/>
      <c r="AXE3" s="395"/>
      <c r="AXF3" s="395"/>
      <c r="AXG3" s="395"/>
      <c r="AXH3" s="395"/>
      <c r="AXI3" s="395"/>
      <c r="AXJ3" s="395"/>
      <c r="AXK3" s="395"/>
      <c r="AXL3" s="395"/>
      <c r="AXM3" s="395"/>
      <c r="AXN3" s="395"/>
      <c r="AXO3" s="395"/>
      <c r="AXP3" s="395"/>
      <c r="AXQ3" s="395"/>
      <c r="AXR3" s="395"/>
      <c r="AXS3" s="395"/>
      <c r="AXT3" s="395"/>
      <c r="AXU3" s="395"/>
      <c r="AXV3" s="395"/>
      <c r="AXW3" s="395"/>
      <c r="AXX3" s="395"/>
      <c r="AXY3" s="395"/>
      <c r="AXZ3" s="395"/>
      <c r="AYA3" s="395"/>
      <c r="AYB3" s="395"/>
      <c r="AYC3" s="395"/>
      <c r="AYD3" s="395"/>
      <c r="AYE3" s="395"/>
      <c r="AYF3" s="395"/>
      <c r="AYG3" s="395"/>
      <c r="AYH3" s="395"/>
      <c r="AYI3" s="395"/>
      <c r="AYJ3" s="395"/>
      <c r="AYK3" s="395"/>
      <c r="AYL3" s="395"/>
      <c r="AYM3" s="395"/>
      <c r="AYN3" s="395"/>
      <c r="AYO3" s="395"/>
      <c r="AYP3" s="395"/>
      <c r="AYQ3" s="395"/>
      <c r="AYR3" s="395"/>
      <c r="AYS3" s="395"/>
      <c r="AYT3" s="395"/>
      <c r="AYU3" s="395"/>
      <c r="AYV3" s="395"/>
      <c r="AYW3" s="395"/>
      <c r="AYX3" s="395"/>
      <c r="AYY3" s="395"/>
      <c r="AYZ3" s="395"/>
      <c r="AZA3" s="395"/>
      <c r="AZB3" s="395"/>
      <c r="AZC3" s="395"/>
      <c r="AZD3" s="395"/>
      <c r="AZE3" s="395"/>
      <c r="AZF3" s="395"/>
      <c r="AZG3" s="395"/>
      <c r="AZH3" s="395"/>
      <c r="AZI3" s="395"/>
      <c r="AZJ3" s="395"/>
      <c r="AZK3" s="395"/>
      <c r="AZL3" s="395"/>
      <c r="AZM3" s="395"/>
      <c r="AZN3" s="395"/>
      <c r="AZO3" s="395"/>
      <c r="AZP3" s="395"/>
      <c r="AZQ3" s="395"/>
      <c r="AZR3" s="395"/>
      <c r="AZS3" s="395"/>
      <c r="AZT3" s="395"/>
      <c r="AZU3" s="395"/>
      <c r="AZV3" s="395"/>
      <c r="AZW3" s="395"/>
      <c r="AZX3" s="395"/>
      <c r="AZY3" s="395"/>
      <c r="AZZ3" s="395"/>
      <c r="BAA3" s="395"/>
      <c r="BAB3" s="395"/>
      <c r="BAC3" s="395"/>
      <c r="BAD3" s="395"/>
      <c r="BAE3" s="395"/>
      <c r="BAF3" s="395"/>
      <c r="BAG3" s="395"/>
      <c r="BAH3" s="395"/>
      <c r="BAI3" s="395"/>
      <c r="BAJ3" s="395"/>
      <c r="BAK3" s="395"/>
      <c r="BAL3" s="395"/>
      <c r="BAM3" s="395"/>
      <c r="BAN3" s="395"/>
      <c r="BAO3" s="395"/>
      <c r="BAP3" s="395"/>
      <c r="BAQ3" s="395"/>
      <c r="BAR3" s="395"/>
      <c r="BAS3" s="395"/>
      <c r="BAT3" s="395"/>
      <c r="BAU3" s="395"/>
      <c r="BAV3" s="395"/>
      <c r="BAW3" s="395"/>
      <c r="BAX3" s="395"/>
      <c r="BAY3" s="395"/>
      <c r="BAZ3" s="395"/>
      <c r="BBA3" s="395"/>
      <c r="BBB3" s="395"/>
      <c r="BBC3" s="395"/>
      <c r="BBD3" s="395"/>
      <c r="BBE3" s="395"/>
      <c r="BBF3" s="395"/>
      <c r="BBG3" s="395"/>
      <c r="BBH3" s="395"/>
      <c r="BBI3" s="395"/>
      <c r="BBJ3" s="395"/>
      <c r="BBK3" s="395"/>
      <c r="BBL3" s="395"/>
      <c r="BBM3" s="395"/>
      <c r="BBN3" s="395"/>
      <c r="BBO3" s="395"/>
      <c r="BBP3" s="395"/>
      <c r="BBQ3" s="395"/>
      <c r="BBR3" s="395"/>
      <c r="BBS3" s="395"/>
      <c r="BBT3" s="395"/>
      <c r="BBU3" s="395"/>
      <c r="BBV3" s="395"/>
      <c r="BBW3" s="395"/>
      <c r="BBX3" s="395"/>
      <c r="BBY3" s="395"/>
      <c r="BBZ3" s="395"/>
      <c r="BCA3" s="395"/>
      <c r="BCB3" s="395"/>
      <c r="BCC3" s="395"/>
      <c r="BCD3" s="395"/>
      <c r="BCE3" s="395"/>
      <c r="BCF3" s="395"/>
      <c r="BCG3" s="395"/>
      <c r="BCH3" s="395"/>
      <c r="BCI3" s="395"/>
      <c r="BCJ3" s="395"/>
      <c r="BCK3" s="395"/>
      <c r="BCL3" s="395"/>
      <c r="BCM3" s="395"/>
      <c r="BCN3" s="395"/>
      <c r="BCO3" s="395"/>
      <c r="BCP3" s="395"/>
      <c r="BCQ3" s="395"/>
      <c r="BCR3" s="395"/>
      <c r="BCS3" s="395"/>
      <c r="BCT3" s="395"/>
      <c r="BCU3" s="395"/>
      <c r="BCV3" s="395"/>
      <c r="BCW3" s="395"/>
      <c r="BCX3" s="395"/>
      <c r="BCY3" s="395"/>
      <c r="BCZ3" s="395"/>
      <c r="BDA3" s="395"/>
      <c r="BDB3" s="395"/>
      <c r="BDC3" s="395"/>
      <c r="BDD3" s="395"/>
      <c r="BDE3" s="395"/>
      <c r="BDF3" s="395"/>
      <c r="BDG3" s="395"/>
      <c r="BDH3" s="395"/>
      <c r="BDI3" s="395"/>
      <c r="BDJ3" s="395"/>
      <c r="BDK3" s="395"/>
      <c r="BDL3" s="395"/>
      <c r="BDM3" s="395"/>
      <c r="BDN3" s="395"/>
      <c r="BDO3" s="395"/>
      <c r="BDP3" s="395"/>
      <c r="BDQ3" s="395"/>
      <c r="BDR3" s="395"/>
      <c r="BDS3" s="395"/>
      <c r="BDT3" s="395"/>
      <c r="BDU3" s="395"/>
      <c r="BDV3" s="395"/>
      <c r="BDW3" s="395"/>
      <c r="BDX3" s="395"/>
      <c r="BDY3" s="395"/>
      <c r="BDZ3" s="395"/>
      <c r="BEA3" s="395"/>
      <c r="BEB3" s="395"/>
      <c r="BEC3" s="395"/>
      <c r="BED3" s="395"/>
      <c r="BEE3" s="395"/>
      <c r="BEF3" s="395"/>
      <c r="BEG3" s="395"/>
      <c r="BEH3" s="395"/>
      <c r="BEI3" s="395"/>
      <c r="BEJ3" s="395"/>
      <c r="BEK3" s="395"/>
      <c r="BEL3" s="395"/>
      <c r="BEM3" s="395"/>
      <c r="BEN3" s="395"/>
      <c r="BEO3" s="395"/>
      <c r="BEP3" s="395"/>
      <c r="BEQ3" s="395"/>
      <c r="BER3" s="395"/>
      <c r="BES3" s="395"/>
      <c r="BET3" s="395"/>
      <c r="BEU3" s="395"/>
      <c r="BEV3" s="395"/>
      <c r="BEW3" s="395"/>
      <c r="BEX3" s="395"/>
      <c r="BEY3" s="395"/>
      <c r="BEZ3" s="395"/>
      <c r="BFA3" s="395"/>
      <c r="BFB3" s="395"/>
      <c r="BFC3" s="395"/>
      <c r="BFD3" s="395"/>
      <c r="BFE3" s="395"/>
      <c r="BFF3" s="395"/>
      <c r="BFG3" s="395"/>
      <c r="BFH3" s="395"/>
      <c r="BFI3" s="395"/>
      <c r="BFJ3" s="395"/>
      <c r="BFK3" s="395"/>
      <c r="BFL3" s="395"/>
      <c r="BFM3" s="395"/>
      <c r="BFN3" s="395"/>
      <c r="BFO3" s="395"/>
      <c r="BFP3" s="395"/>
      <c r="BFQ3" s="395"/>
      <c r="BFR3" s="395"/>
      <c r="BFS3" s="395"/>
      <c r="BFT3" s="395"/>
      <c r="BFU3" s="395"/>
      <c r="BFV3" s="395"/>
      <c r="BFW3" s="395"/>
      <c r="BFX3" s="395"/>
      <c r="BFY3" s="395"/>
      <c r="BFZ3" s="395"/>
      <c r="BGA3" s="395"/>
      <c r="BGB3" s="395"/>
      <c r="BGC3" s="395"/>
      <c r="BGD3" s="395"/>
      <c r="BGE3" s="395"/>
      <c r="BGF3" s="395"/>
      <c r="BGG3" s="395"/>
      <c r="BGH3" s="395"/>
      <c r="BGI3" s="395"/>
      <c r="BGJ3" s="395"/>
      <c r="BGK3" s="395"/>
      <c r="BGL3" s="395"/>
      <c r="BGM3" s="395"/>
      <c r="BGN3" s="395"/>
      <c r="BGO3" s="395"/>
      <c r="BGP3" s="395"/>
      <c r="BGQ3" s="395"/>
      <c r="BGR3" s="395"/>
      <c r="BGS3" s="395"/>
      <c r="BGT3" s="395"/>
      <c r="BGU3" s="395"/>
      <c r="BGV3" s="395"/>
      <c r="BGW3" s="395"/>
      <c r="BGX3" s="395"/>
      <c r="BGY3" s="395"/>
      <c r="BGZ3" s="395"/>
      <c r="BHA3" s="395"/>
      <c r="BHB3" s="395"/>
      <c r="BHC3" s="395"/>
      <c r="BHD3" s="395"/>
      <c r="BHE3" s="395"/>
      <c r="BHF3" s="395"/>
      <c r="BHG3" s="395"/>
      <c r="BHH3" s="395"/>
      <c r="BHI3" s="395"/>
      <c r="BHJ3" s="395"/>
      <c r="BHK3" s="395"/>
      <c r="BHL3" s="395"/>
      <c r="BHM3" s="395"/>
      <c r="BHN3" s="395"/>
      <c r="BHO3" s="395"/>
      <c r="BHP3" s="395"/>
      <c r="BHQ3" s="395"/>
      <c r="BHR3" s="395"/>
      <c r="BHS3" s="395"/>
      <c r="BHT3" s="395"/>
      <c r="BHU3" s="395"/>
      <c r="BHV3" s="395"/>
      <c r="BHW3" s="395"/>
      <c r="BHX3" s="395"/>
      <c r="BHY3" s="395"/>
      <c r="BHZ3" s="395"/>
      <c r="BIA3" s="395"/>
      <c r="BIB3" s="395"/>
      <c r="BIC3" s="395"/>
      <c r="BID3" s="395"/>
      <c r="BIE3" s="395"/>
      <c r="BIF3" s="395"/>
      <c r="BIG3" s="395"/>
      <c r="BIH3" s="395"/>
      <c r="BII3" s="395"/>
      <c r="BIJ3" s="395"/>
      <c r="BIK3" s="395"/>
      <c r="BIL3" s="395"/>
      <c r="BIM3" s="395"/>
      <c r="BIN3" s="395"/>
      <c r="BIO3" s="395"/>
      <c r="BIP3" s="395"/>
      <c r="BIQ3" s="395"/>
      <c r="BIR3" s="395"/>
      <c r="BIS3" s="395"/>
      <c r="BIT3" s="395"/>
      <c r="BIU3" s="395"/>
      <c r="BIV3" s="395"/>
      <c r="BIW3" s="395"/>
      <c r="BIX3" s="395"/>
      <c r="BIY3" s="395"/>
      <c r="BIZ3" s="395"/>
      <c r="BJA3" s="395"/>
      <c r="BJB3" s="395"/>
      <c r="BJC3" s="395"/>
      <c r="BJD3" s="395"/>
      <c r="BJE3" s="395"/>
      <c r="BJF3" s="395"/>
      <c r="BJG3" s="395"/>
      <c r="BJH3" s="395"/>
      <c r="BJI3" s="395"/>
      <c r="BJJ3" s="395"/>
      <c r="BJK3" s="395"/>
      <c r="BJL3" s="395"/>
      <c r="BJM3" s="395"/>
      <c r="BJN3" s="395"/>
      <c r="BJO3" s="395"/>
      <c r="BJP3" s="395"/>
      <c r="BJQ3" s="395"/>
      <c r="BJR3" s="395"/>
      <c r="BJS3" s="395"/>
      <c r="BJT3" s="395"/>
      <c r="BJU3" s="395"/>
      <c r="BJV3" s="395"/>
      <c r="BJW3" s="395"/>
      <c r="BJX3" s="395"/>
      <c r="BJY3" s="395"/>
      <c r="BJZ3" s="395"/>
      <c r="BKA3" s="395"/>
      <c r="BKB3" s="395"/>
      <c r="BKC3" s="395"/>
      <c r="BKD3" s="395"/>
      <c r="BKE3" s="395"/>
      <c r="BKF3" s="395"/>
      <c r="BKG3" s="395"/>
      <c r="BKH3" s="395"/>
      <c r="BKI3" s="395"/>
      <c r="BKJ3" s="395"/>
      <c r="BKK3" s="395"/>
      <c r="BKL3" s="395"/>
      <c r="BKM3" s="395"/>
      <c r="BKN3" s="395"/>
      <c r="BKO3" s="395"/>
      <c r="BKP3" s="395"/>
      <c r="BKQ3" s="395"/>
      <c r="BKR3" s="395"/>
      <c r="BKS3" s="395"/>
      <c r="BKT3" s="395"/>
      <c r="BKU3" s="395"/>
      <c r="BKV3" s="395"/>
      <c r="BKW3" s="395"/>
      <c r="BKX3" s="395"/>
      <c r="BKY3" s="395"/>
      <c r="BKZ3" s="395"/>
      <c r="BLA3" s="395"/>
      <c r="BLB3" s="395"/>
      <c r="BLC3" s="395"/>
      <c r="BLD3" s="395"/>
      <c r="BLE3" s="395"/>
      <c r="BLF3" s="395"/>
      <c r="BLG3" s="395"/>
      <c r="BLH3" s="395"/>
      <c r="BLI3" s="395"/>
      <c r="BLJ3" s="395"/>
      <c r="BLK3" s="395"/>
      <c r="BLL3" s="395"/>
      <c r="BLM3" s="395"/>
      <c r="BLN3" s="395"/>
      <c r="BLO3" s="395"/>
      <c r="BLP3" s="395"/>
      <c r="BLQ3" s="395"/>
      <c r="BLR3" s="395"/>
      <c r="BLS3" s="395"/>
      <c r="BLT3" s="395"/>
      <c r="BLU3" s="395"/>
      <c r="BLV3" s="395"/>
      <c r="BLW3" s="395"/>
      <c r="BLX3" s="395"/>
      <c r="BLY3" s="395"/>
      <c r="BLZ3" s="395"/>
      <c r="BMA3" s="395"/>
      <c r="BMB3" s="395"/>
      <c r="BMC3" s="395"/>
      <c r="BMD3" s="395"/>
      <c r="BME3" s="395"/>
      <c r="BMF3" s="395"/>
      <c r="BMG3" s="395"/>
      <c r="BMH3" s="395"/>
      <c r="BMI3" s="395"/>
      <c r="BMJ3" s="395"/>
      <c r="BMK3" s="395"/>
      <c r="BML3" s="395"/>
      <c r="BMM3" s="395"/>
      <c r="BMN3" s="395"/>
      <c r="BMO3" s="395"/>
      <c r="BMP3" s="395"/>
      <c r="BMQ3" s="395"/>
      <c r="BMR3" s="395"/>
      <c r="BMS3" s="395"/>
      <c r="BMT3" s="395"/>
      <c r="BMU3" s="395"/>
      <c r="BMV3" s="395"/>
      <c r="BMW3" s="395"/>
      <c r="BMX3" s="395"/>
      <c r="BMY3" s="395"/>
      <c r="BMZ3" s="395"/>
      <c r="BNA3" s="395"/>
      <c r="BNB3" s="395"/>
      <c r="BNC3" s="395"/>
      <c r="BND3" s="395"/>
      <c r="BNE3" s="395"/>
      <c r="BNF3" s="395"/>
      <c r="BNG3" s="395"/>
      <c r="BNH3" s="395"/>
      <c r="BNI3" s="395"/>
      <c r="BNJ3" s="395"/>
      <c r="BNK3" s="395"/>
      <c r="BNL3" s="395"/>
      <c r="BNM3" s="395"/>
      <c r="BNN3" s="395"/>
      <c r="BNO3" s="395"/>
      <c r="BNP3" s="395"/>
      <c r="BNQ3" s="395"/>
      <c r="BNR3" s="395"/>
      <c r="BNS3" s="395"/>
      <c r="BNT3" s="395"/>
      <c r="BNU3" s="395"/>
      <c r="BNV3" s="395"/>
      <c r="BNW3" s="395"/>
      <c r="BNX3" s="395"/>
      <c r="BNY3" s="395"/>
      <c r="BNZ3" s="395"/>
      <c r="BOA3" s="395"/>
      <c r="BOB3" s="395"/>
      <c r="BOC3" s="395"/>
      <c r="BOD3" s="395"/>
      <c r="BOE3" s="395"/>
      <c r="BOF3" s="395"/>
      <c r="BOG3" s="395"/>
      <c r="BOH3" s="395"/>
      <c r="BOI3" s="395"/>
      <c r="BOJ3" s="395"/>
      <c r="BOK3" s="395"/>
      <c r="BOL3" s="395"/>
      <c r="BOM3" s="395"/>
      <c r="BON3" s="395"/>
      <c r="BOO3" s="395"/>
      <c r="BOP3" s="395"/>
      <c r="BOQ3" s="395"/>
      <c r="BOR3" s="395"/>
      <c r="BOS3" s="395"/>
      <c r="BOT3" s="395"/>
      <c r="BOU3" s="395"/>
      <c r="BOV3" s="395"/>
      <c r="BOW3" s="395"/>
      <c r="BOX3" s="395"/>
      <c r="BOY3" s="395"/>
      <c r="BOZ3" s="395"/>
      <c r="BPA3" s="395"/>
      <c r="BPB3" s="395"/>
      <c r="BPC3" s="395"/>
      <c r="BPD3" s="395"/>
      <c r="BPE3" s="395"/>
      <c r="BPF3" s="395"/>
      <c r="BPG3" s="395"/>
      <c r="BPH3" s="395"/>
      <c r="BPI3" s="395"/>
      <c r="BPJ3" s="395"/>
      <c r="BPK3" s="395"/>
      <c r="BPL3" s="395"/>
      <c r="BPM3" s="395"/>
      <c r="BPN3" s="395"/>
      <c r="BPO3" s="395"/>
      <c r="BPP3" s="395"/>
      <c r="BPQ3" s="395"/>
      <c r="BPR3" s="395"/>
      <c r="BPS3" s="395"/>
      <c r="BPT3" s="395"/>
      <c r="BPU3" s="395"/>
      <c r="BPV3" s="395"/>
      <c r="BPW3" s="395"/>
      <c r="BPX3" s="395"/>
      <c r="BPY3" s="395"/>
      <c r="BPZ3" s="395"/>
      <c r="BQA3" s="395"/>
      <c r="BQB3" s="395"/>
      <c r="BQC3" s="395"/>
      <c r="BQD3" s="395"/>
      <c r="BQE3" s="395"/>
      <c r="BQF3" s="395"/>
      <c r="BQG3" s="395"/>
      <c r="BQH3" s="395"/>
      <c r="BQI3" s="395"/>
      <c r="BQJ3" s="395"/>
      <c r="BQK3" s="395"/>
      <c r="BQL3" s="395"/>
      <c r="BQM3" s="395"/>
      <c r="BQN3" s="395"/>
      <c r="BQO3" s="395"/>
      <c r="BQP3" s="395"/>
      <c r="BQQ3" s="395"/>
      <c r="BQR3" s="395"/>
      <c r="BQS3" s="395"/>
      <c r="BQT3" s="395"/>
      <c r="BQU3" s="395"/>
      <c r="BQV3" s="395"/>
      <c r="BQW3" s="395"/>
      <c r="BQX3" s="395"/>
      <c r="BQY3" s="395"/>
      <c r="BQZ3" s="395"/>
      <c r="BRA3" s="395"/>
      <c r="BRB3" s="395"/>
      <c r="BRC3" s="395"/>
      <c r="BRD3" s="395"/>
      <c r="BRE3" s="395"/>
      <c r="BRF3" s="395"/>
      <c r="BRG3" s="395"/>
      <c r="BRH3" s="395"/>
      <c r="BRI3" s="395"/>
      <c r="BRJ3" s="395"/>
      <c r="BRK3" s="395"/>
      <c r="BRL3" s="395"/>
      <c r="BRM3" s="395"/>
      <c r="BRN3" s="395"/>
      <c r="BRO3" s="395"/>
      <c r="BRP3" s="395"/>
      <c r="BRQ3" s="395"/>
      <c r="BRR3" s="395"/>
      <c r="BRS3" s="395"/>
      <c r="BRT3" s="395"/>
      <c r="BRU3" s="395"/>
      <c r="BRV3" s="395"/>
      <c r="BRW3" s="395"/>
      <c r="BRX3" s="395"/>
      <c r="BRY3" s="395"/>
      <c r="BRZ3" s="395"/>
      <c r="BSA3" s="395"/>
      <c r="BSB3" s="395"/>
      <c r="BSC3" s="395"/>
      <c r="BSD3" s="395"/>
      <c r="BSE3" s="395"/>
      <c r="BSF3" s="395"/>
      <c r="BSG3" s="395"/>
      <c r="BSH3" s="395"/>
      <c r="BSI3" s="395"/>
      <c r="BSJ3" s="395"/>
      <c r="BSK3" s="395"/>
      <c r="BSL3" s="395"/>
      <c r="BSM3" s="395"/>
      <c r="BSN3" s="395"/>
      <c r="BSO3" s="395"/>
      <c r="BSP3" s="395"/>
      <c r="BSQ3" s="395"/>
      <c r="BSR3" s="395"/>
      <c r="BSS3" s="395"/>
      <c r="BST3" s="395"/>
      <c r="BSU3" s="395"/>
      <c r="BSV3" s="395"/>
      <c r="BSW3" s="395"/>
      <c r="BSX3" s="395"/>
      <c r="BSY3" s="395"/>
      <c r="BSZ3" s="395"/>
      <c r="BTA3" s="395"/>
      <c r="BTB3" s="395"/>
      <c r="BTC3" s="395"/>
      <c r="BTD3" s="395"/>
      <c r="BTE3" s="395"/>
      <c r="BTF3" s="395"/>
      <c r="BTG3" s="395"/>
      <c r="BTH3" s="395"/>
      <c r="BTI3" s="395"/>
      <c r="BTJ3" s="395"/>
      <c r="BTK3" s="395"/>
      <c r="BTL3" s="395"/>
      <c r="BTM3" s="395"/>
      <c r="BTN3" s="395"/>
      <c r="BTO3" s="395"/>
      <c r="BTP3" s="395"/>
      <c r="BTQ3" s="395"/>
      <c r="BTR3" s="395"/>
      <c r="BTS3" s="395"/>
      <c r="BTT3" s="395"/>
      <c r="BTU3" s="395"/>
      <c r="BTV3" s="395"/>
      <c r="BTW3" s="395"/>
      <c r="BTX3" s="395"/>
      <c r="BTY3" s="395"/>
      <c r="BTZ3" s="395"/>
      <c r="BUA3" s="395"/>
      <c r="BUB3" s="395"/>
      <c r="BUC3" s="395"/>
      <c r="BUD3" s="395"/>
      <c r="BUE3" s="395"/>
      <c r="BUF3" s="395"/>
      <c r="BUG3" s="395"/>
      <c r="BUH3" s="395"/>
      <c r="BUI3" s="395"/>
      <c r="BUJ3" s="395"/>
      <c r="BUK3" s="395"/>
      <c r="BUL3" s="395"/>
      <c r="BUM3" s="395"/>
      <c r="BUN3" s="395"/>
      <c r="BUO3" s="395"/>
      <c r="BUP3" s="395"/>
      <c r="BUQ3" s="395"/>
      <c r="BUR3" s="395"/>
      <c r="BUS3" s="395"/>
      <c r="BUT3" s="395"/>
      <c r="BUU3" s="395"/>
      <c r="BUV3" s="395"/>
      <c r="BUW3" s="395"/>
      <c r="BUX3" s="395"/>
      <c r="BUY3" s="395"/>
      <c r="BUZ3" s="395"/>
      <c r="BVA3" s="395"/>
      <c r="BVB3" s="395"/>
      <c r="BVC3" s="395"/>
      <c r="BVD3" s="395"/>
      <c r="BVE3" s="395"/>
      <c r="BVF3" s="395"/>
      <c r="BVG3" s="395"/>
      <c r="BVH3" s="395"/>
      <c r="BVI3" s="395"/>
      <c r="BVJ3" s="395"/>
      <c r="BVK3" s="395"/>
      <c r="BVL3" s="395"/>
      <c r="BVM3" s="395"/>
      <c r="BVN3" s="395"/>
      <c r="BVO3" s="395"/>
      <c r="BVP3" s="395"/>
      <c r="BVQ3" s="395"/>
      <c r="BVR3" s="395"/>
      <c r="BVS3" s="395"/>
      <c r="BVT3" s="395"/>
      <c r="BVU3" s="395"/>
      <c r="BVV3" s="395"/>
      <c r="BVW3" s="395"/>
      <c r="BVX3" s="395"/>
      <c r="BVY3" s="395"/>
      <c r="BVZ3" s="395"/>
      <c r="BWA3" s="395"/>
      <c r="BWB3" s="395"/>
      <c r="BWC3" s="395"/>
      <c r="BWD3" s="395"/>
      <c r="BWE3" s="395"/>
      <c r="BWF3" s="395"/>
      <c r="BWG3" s="395"/>
      <c r="BWH3" s="395"/>
      <c r="BWI3" s="395"/>
      <c r="BWJ3" s="395"/>
      <c r="BWK3" s="395"/>
      <c r="BWL3" s="395"/>
      <c r="BWM3" s="395"/>
      <c r="BWN3" s="395"/>
      <c r="BWO3" s="395"/>
      <c r="BWP3" s="395"/>
      <c r="BWQ3" s="395"/>
      <c r="BWR3" s="395"/>
      <c r="BWS3" s="395"/>
      <c r="BWT3" s="395"/>
      <c r="BWU3" s="395"/>
      <c r="BWV3" s="395"/>
      <c r="BWW3" s="395"/>
      <c r="BWX3" s="395"/>
      <c r="BWY3" s="395"/>
      <c r="BWZ3" s="395"/>
      <c r="BXA3" s="395"/>
      <c r="BXB3" s="395"/>
      <c r="BXC3" s="395"/>
      <c r="BXD3" s="395"/>
      <c r="BXE3" s="395"/>
      <c r="BXF3" s="395"/>
      <c r="BXG3" s="395"/>
      <c r="BXH3" s="395"/>
      <c r="BXI3" s="395"/>
      <c r="BXJ3" s="395"/>
      <c r="BXK3" s="395"/>
      <c r="BXL3" s="395"/>
      <c r="BXM3" s="395"/>
      <c r="BXN3" s="395"/>
      <c r="BXO3" s="395"/>
      <c r="BXP3" s="395"/>
      <c r="BXQ3" s="395"/>
      <c r="BXR3" s="395"/>
      <c r="BXS3" s="395"/>
      <c r="BXT3" s="395"/>
      <c r="BXU3" s="395"/>
      <c r="BXV3" s="395"/>
      <c r="BXW3" s="395"/>
      <c r="BXX3" s="395"/>
      <c r="BXY3" s="395"/>
      <c r="BXZ3" s="395"/>
      <c r="BYA3" s="395"/>
      <c r="BYB3" s="395"/>
      <c r="BYC3" s="395"/>
      <c r="BYD3" s="395"/>
      <c r="BYE3" s="395"/>
      <c r="BYF3" s="395"/>
      <c r="BYG3" s="395"/>
      <c r="BYH3" s="395"/>
      <c r="BYI3" s="395"/>
      <c r="BYJ3" s="395"/>
      <c r="BYK3" s="395"/>
      <c r="BYL3" s="395"/>
      <c r="BYM3" s="395"/>
      <c r="BYN3" s="395"/>
      <c r="BYO3" s="395"/>
      <c r="BYP3" s="395"/>
      <c r="BYQ3" s="395"/>
      <c r="BYR3" s="395"/>
      <c r="BYS3" s="395"/>
      <c r="BYT3" s="395"/>
      <c r="BYU3" s="395"/>
      <c r="BYV3" s="395"/>
      <c r="BYW3" s="395"/>
      <c r="BYX3" s="395"/>
      <c r="BYY3" s="395"/>
      <c r="BYZ3" s="395"/>
      <c r="BZA3" s="395"/>
      <c r="BZB3" s="395"/>
      <c r="BZC3" s="395"/>
      <c r="BZD3" s="395"/>
      <c r="BZE3" s="395"/>
      <c r="BZF3" s="395"/>
      <c r="BZG3" s="395"/>
      <c r="BZH3" s="395"/>
      <c r="BZI3" s="395"/>
      <c r="BZJ3" s="395"/>
      <c r="BZK3" s="395"/>
      <c r="BZL3" s="395"/>
      <c r="BZM3" s="395"/>
      <c r="BZN3" s="395"/>
      <c r="BZO3" s="395"/>
      <c r="BZP3" s="395"/>
      <c r="BZQ3" s="395"/>
      <c r="BZR3" s="395"/>
      <c r="BZS3" s="395"/>
      <c r="BZT3" s="395"/>
      <c r="BZU3" s="395"/>
      <c r="BZV3" s="395"/>
      <c r="BZW3" s="395"/>
      <c r="BZX3" s="395"/>
      <c r="BZY3" s="395"/>
      <c r="BZZ3" s="395"/>
      <c r="CAA3" s="395"/>
      <c r="CAB3" s="395"/>
      <c r="CAC3" s="395"/>
      <c r="CAD3" s="395"/>
      <c r="CAE3" s="395"/>
      <c r="CAF3" s="395"/>
      <c r="CAG3" s="395"/>
      <c r="CAH3" s="395"/>
      <c r="CAI3" s="395"/>
      <c r="CAJ3" s="395"/>
      <c r="CAK3" s="395"/>
      <c r="CAL3" s="395"/>
      <c r="CAM3" s="395"/>
      <c r="CAN3" s="395"/>
      <c r="CAO3" s="395"/>
      <c r="CAP3" s="395"/>
      <c r="CAQ3" s="395"/>
      <c r="CAR3" s="395"/>
      <c r="CAS3" s="395"/>
      <c r="CAT3" s="395"/>
      <c r="CAU3" s="395"/>
      <c r="CAV3" s="395"/>
      <c r="CAW3" s="395"/>
      <c r="CAX3" s="395"/>
      <c r="CAY3" s="395"/>
      <c r="CAZ3" s="395"/>
      <c r="CBA3" s="395"/>
      <c r="CBB3" s="395"/>
      <c r="CBC3" s="395"/>
      <c r="CBD3" s="395"/>
      <c r="CBE3" s="395"/>
      <c r="CBF3" s="395"/>
      <c r="CBG3" s="395"/>
      <c r="CBH3" s="395"/>
      <c r="CBI3" s="395"/>
      <c r="CBJ3" s="395"/>
      <c r="CBK3" s="395"/>
      <c r="CBL3" s="395"/>
      <c r="CBM3" s="395"/>
      <c r="CBN3" s="395"/>
      <c r="CBO3" s="395"/>
      <c r="CBP3" s="395"/>
      <c r="CBQ3" s="395"/>
      <c r="CBR3" s="395"/>
      <c r="CBS3" s="395"/>
      <c r="CBT3" s="395"/>
      <c r="CBU3" s="395"/>
      <c r="CBV3" s="395"/>
      <c r="CBW3" s="395"/>
      <c r="CBX3" s="395"/>
      <c r="CBY3" s="395"/>
      <c r="CBZ3" s="395"/>
      <c r="CCA3" s="395"/>
      <c r="CCB3" s="395"/>
      <c r="CCC3" s="395"/>
      <c r="CCD3" s="395"/>
      <c r="CCE3" s="395"/>
      <c r="CCF3" s="395"/>
      <c r="CCG3" s="395"/>
      <c r="CCH3" s="395"/>
      <c r="CCI3" s="395"/>
      <c r="CCJ3" s="395"/>
      <c r="CCK3" s="395"/>
      <c r="CCL3" s="395"/>
      <c r="CCM3" s="395"/>
      <c r="CCN3" s="395"/>
      <c r="CCO3" s="395"/>
      <c r="CCP3" s="395"/>
      <c r="CCQ3" s="395"/>
      <c r="CCR3" s="395"/>
      <c r="CCS3" s="395"/>
      <c r="CCT3" s="395"/>
      <c r="CCU3" s="395"/>
      <c r="CCV3" s="395"/>
      <c r="CCW3" s="395"/>
      <c r="CCX3" s="395"/>
      <c r="CCY3" s="395"/>
      <c r="CCZ3" s="395"/>
      <c r="CDA3" s="395"/>
      <c r="CDB3" s="395"/>
      <c r="CDC3" s="395"/>
      <c r="CDD3" s="395"/>
      <c r="CDE3" s="395"/>
      <c r="CDF3" s="395"/>
      <c r="CDG3" s="395"/>
      <c r="CDH3" s="395"/>
      <c r="CDI3" s="395"/>
      <c r="CDJ3" s="395"/>
      <c r="CDK3" s="395"/>
      <c r="CDL3" s="395"/>
      <c r="CDM3" s="395"/>
      <c r="CDN3" s="395"/>
      <c r="CDO3" s="395"/>
      <c r="CDP3" s="395"/>
      <c r="CDQ3" s="395"/>
      <c r="CDR3" s="395"/>
      <c r="CDS3" s="395"/>
      <c r="CDT3" s="395"/>
      <c r="CDU3" s="395"/>
      <c r="CDV3" s="395"/>
      <c r="CDW3" s="395"/>
      <c r="CDX3" s="395"/>
      <c r="CDY3" s="395"/>
      <c r="CDZ3" s="395"/>
      <c r="CEA3" s="395"/>
      <c r="CEB3" s="395"/>
      <c r="CEC3" s="395"/>
      <c r="CED3" s="395"/>
      <c r="CEE3" s="395"/>
      <c r="CEF3" s="395"/>
      <c r="CEG3" s="395"/>
      <c r="CEH3" s="395"/>
      <c r="CEI3" s="395"/>
      <c r="CEJ3" s="395"/>
      <c r="CEK3" s="395"/>
      <c r="CEL3" s="395"/>
      <c r="CEM3" s="395"/>
      <c r="CEN3" s="395"/>
      <c r="CEO3" s="395"/>
      <c r="CEP3" s="395"/>
      <c r="CEQ3" s="395"/>
      <c r="CER3" s="395"/>
      <c r="CES3" s="395"/>
      <c r="CET3" s="395"/>
      <c r="CEU3" s="395"/>
      <c r="CEV3" s="395"/>
      <c r="CEW3" s="395"/>
      <c r="CEX3" s="395"/>
      <c r="CEY3" s="395"/>
      <c r="CEZ3" s="395"/>
      <c r="CFA3" s="395"/>
      <c r="CFB3" s="395"/>
      <c r="CFC3" s="395"/>
      <c r="CFD3" s="395"/>
      <c r="CFE3" s="395"/>
      <c r="CFF3" s="395"/>
      <c r="CFG3" s="395"/>
      <c r="CFH3" s="395"/>
      <c r="CFI3" s="395"/>
      <c r="CFJ3" s="395"/>
      <c r="CFK3" s="395"/>
      <c r="CFL3" s="395"/>
      <c r="CFM3" s="395"/>
      <c r="CFN3" s="395"/>
      <c r="CFO3" s="395"/>
      <c r="CFP3" s="395"/>
      <c r="CFQ3" s="395"/>
      <c r="CFR3" s="395"/>
      <c r="CFS3" s="395"/>
      <c r="CFT3" s="395"/>
      <c r="CFU3" s="395"/>
      <c r="CFV3" s="395"/>
      <c r="CFW3" s="395"/>
      <c r="CFX3" s="395"/>
      <c r="CFY3" s="395"/>
      <c r="CFZ3" s="395"/>
      <c r="CGA3" s="395"/>
      <c r="CGB3" s="395"/>
      <c r="CGC3" s="395"/>
      <c r="CGD3" s="395"/>
      <c r="CGE3" s="395"/>
      <c r="CGF3" s="395"/>
      <c r="CGG3" s="395"/>
      <c r="CGH3" s="395"/>
      <c r="CGI3" s="395"/>
      <c r="CGJ3" s="395"/>
      <c r="CGK3" s="395"/>
      <c r="CGL3" s="395"/>
      <c r="CGM3" s="395"/>
      <c r="CGN3" s="395"/>
      <c r="CGO3" s="395"/>
      <c r="CGP3" s="395"/>
      <c r="CGQ3" s="395"/>
      <c r="CGR3" s="395"/>
      <c r="CGS3" s="395"/>
      <c r="CGT3" s="395"/>
      <c r="CGU3" s="395"/>
      <c r="CGV3" s="395"/>
      <c r="CGW3" s="395"/>
      <c r="CGX3" s="395"/>
      <c r="CGY3" s="395"/>
      <c r="CGZ3" s="395"/>
      <c r="CHA3" s="395"/>
      <c r="CHB3" s="395"/>
      <c r="CHC3" s="395"/>
      <c r="CHD3" s="395"/>
      <c r="CHE3" s="395"/>
      <c r="CHF3" s="395"/>
      <c r="CHG3" s="395"/>
      <c r="CHH3" s="395"/>
      <c r="CHI3" s="395"/>
      <c r="CHJ3" s="395"/>
      <c r="CHK3" s="395"/>
      <c r="CHL3" s="395"/>
      <c r="CHM3" s="395"/>
      <c r="CHN3" s="395"/>
      <c r="CHO3" s="395"/>
      <c r="CHP3" s="395"/>
      <c r="CHQ3" s="395"/>
      <c r="CHR3" s="395"/>
      <c r="CHS3" s="395"/>
      <c r="CHT3" s="395"/>
      <c r="CHU3" s="395"/>
      <c r="CHV3" s="395"/>
      <c r="CHW3" s="395"/>
      <c r="CHX3" s="395"/>
      <c r="CHY3" s="395"/>
      <c r="CHZ3" s="395"/>
      <c r="CIA3" s="395"/>
      <c r="CIB3" s="395"/>
      <c r="CIC3" s="395"/>
      <c r="CID3" s="395"/>
      <c r="CIE3" s="395"/>
      <c r="CIF3" s="395"/>
      <c r="CIG3" s="395"/>
      <c r="CIH3" s="395"/>
      <c r="CII3" s="395"/>
      <c r="CIJ3" s="395"/>
      <c r="CIK3" s="395"/>
      <c r="CIL3" s="395"/>
      <c r="CIM3" s="395"/>
      <c r="CIN3" s="395"/>
      <c r="CIO3" s="395"/>
      <c r="CIP3" s="395"/>
      <c r="CIQ3" s="395"/>
      <c r="CIR3" s="395"/>
      <c r="CIS3" s="395"/>
      <c r="CIT3" s="395"/>
      <c r="CIU3" s="395"/>
      <c r="CIV3" s="395"/>
      <c r="CIW3" s="395"/>
      <c r="CIX3" s="395"/>
      <c r="CIY3" s="395"/>
      <c r="CIZ3" s="395"/>
      <c r="CJA3" s="395"/>
      <c r="CJB3" s="395"/>
      <c r="CJC3" s="395"/>
      <c r="CJD3" s="395"/>
      <c r="CJE3" s="395"/>
      <c r="CJF3" s="395"/>
      <c r="CJG3" s="395"/>
      <c r="CJH3" s="395"/>
      <c r="CJI3" s="395"/>
      <c r="CJJ3" s="395"/>
      <c r="CJK3" s="395"/>
      <c r="CJL3" s="395"/>
      <c r="CJM3" s="395"/>
      <c r="CJN3" s="395"/>
      <c r="CJO3" s="395"/>
      <c r="CJP3" s="395"/>
      <c r="CJQ3" s="395"/>
      <c r="CJR3" s="395"/>
      <c r="CJS3" s="395"/>
      <c r="CJT3" s="395"/>
      <c r="CJU3" s="395"/>
      <c r="CJV3" s="395"/>
      <c r="CJW3" s="395"/>
      <c r="CJX3" s="395"/>
      <c r="CJY3" s="395"/>
      <c r="CJZ3" s="395"/>
      <c r="CKA3" s="395"/>
      <c r="CKB3" s="395"/>
      <c r="CKC3" s="395"/>
      <c r="CKD3" s="395"/>
      <c r="CKE3" s="395"/>
      <c r="CKF3" s="395"/>
      <c r="CKG3" s="395"/>
      <c r="CKH3" s="395"/>
      <c r="CKI3" s="395"/>
      <c r="CKJ3" s="395"/>
      <c r="CKK3" s="395"/>
      <c r="CKL3" s="395"/>
      <c r="CKM3" s="395"/>
      <c r="CKN3" s="395"/>
      <c r="CKO3" s="395"/>
      <c r="CKP3" s="395"/>
      <c r="CKQ3" s="395"/>
      <c r="CKR3" s="395"/>
      <c r="CKS3" s="395"/>
      <c r="CKT3" s="395"/>
      <c r="CKU3" s="395"/>
      <c r="CKV3" s="395"/>
      <c r="CKW3" s="395"/>
      <c r="CKX3" s="395"/>
      <c r="CKY3" s="395"/>
      <c r="CKZ3" s="395"/>
      <c r="CLA3" s="395"/>
      <c r="CLB3" s="395"/>
      <c r="CLC3" s="395"/>
      <c r="CLD3" s="395"/>
      <c r="CLE3" s="395"/>
      <c r="CLF3" s="395"/>
      <c r="CLG3" s="395"/>
      <c r="CLH3" s="395"/>
      <c r="CLI3" s="395"/>
      <c r="CLJ3" s="395"/>
      <c r="CLK3" s="395"/>
      <c r="CLL3" s="395"/>
      <c r="CLM3" s="395"/>
      <c r="CLN3" s="395"/>
      <c r="CLO3" s="395"/>
      <c r="CLP3" s="395"/>
      <c r="CLQ3" s="395"/>
      <c r="CLR3" s="395"/>
      <c r="CLS3" s="395"/>
      <c r="CLT3" s="395"/>
      <c r="CLU3" s="395"/>
      <c r="CLV3" s="395"/>
      <c r="CLW3" s="395"/>
      <c r="CLX3" s="395"/>
      <c r="CLY3" s="395"/>
      <c r="CLZ3" s="395"/>
      <c r="CMA3" s="395"/>
      <c r="CMB3" s="395"/>
      <c r="CMC3" s="395"/>
      <c r="CMD3" s="395"/>
      <c r="CME3" s="395"/>
      <c r="CMF3" s="395"/>
      <c r="CMG3" s="395"/>
      <c r="CMH3" s="395"/>
      <c r="CMI3" s="395"/>
      <c r="CMJ3" s="395"/>
      <c r="CMK3" s="395"/>
      <c r="CML3" s="395"/>
      <c r="CMM3" s="395"/>
      <c r="CMN3" s="395"/>
      <c r="CMO3" s="395"/>
      <c r="CMP3" s="395"/>
      <c r="CMQ3" s="395"/>
      <c r="CMR3" s="395"/>
      <c r="CMS3" s="395"/>
      <c r="CMT3" s="395"/>
      <c r="CMU3" s="395"/>
      <c r="CMV3" s="395"/>
      <c r="CMW3" s="395"/>
      <c r="CMX3" s="395"/>
      <c r="CMY3" s="395"/>
      <c r="CMZ3" s="395"/>
      <c r="CNA3" s="395"/>
      <c r="CNB3" s="395"/>
      <c r="CNC3" s="395"/>
      <c r="CND3" s="395"/>
      <c r="CNE3" s="395"/>
      <c r="CNF3" s="395"/>
      <c r="CNG3" s="395"/>
      <c r="CNH3" s="395"/>
      <c r="CNI3" s="395"/>
      <c r="CNJ3" s="395"/>
      <c r="CNK3" s="395"/>
      <c r="CNL3" s="395"/>
      <c r="CNM3" s="395"/>
      <c r="CNN3" s="395"/>
      <c r="CNO3" s="395"/>
      <c r="CNP3" s="395"/>
      <c r="CNQ3" s="395"/>
      <c r="CNR3" s="395"/>
      <c r="CNS3" s="395"/>
      <c r="CNT3" s="395"/>
      <c r="CNU3" s="395"/>
      <c r="CNV3" s="395"/>
      <c r="CNW3" s="395"/>
      <c r="CNX3" s="395"/>
      <c r="CNY3" s="395"/>
      <c r="CNZ3" s="395"/>
      <c r="COA3" s="395"/>
      <c r="COB3" s="395"/>
      <c r="COC3" s="395"/>
      <c r="COD3" s="395"/>
      <c r="COE3" s="395"/>
      <c r="COF3" s="395"/>
      <c r="COG3" s="395"/>
      <c r="COH3" s="395"/>
      <c r="COI3" s="395"/>
      <c r="COJ3" s="395"/>
      <c r="COK3" s="395"/>
      <c r="COL3" s="395"/>
      <c r="COM3" s="395"/>
      <c r="CON3" s="395"/>
      <c r="COO3" s="395"/>
      <c r="COP3" s="395"/>
      <c r="COQ3" s="395"/>
      <c r="COR3" s="395"/>
      <c r="COS3" s="395"/>
      <c r="COT3" s="395"/>
      <c r="COU3" s="395"/>
      <c r="COV3" s="395"/>
      <c r="COW3" s="395"/>
      <c r="COX3" s="395"/>
      <c r="COY3" s="395"/>
      <c r="COZ3" s="395"/>
      <c r="CPA3" s="395"/>
      <c r="CPB3" s="395"/>
      <c r="CPC3" s="395"/>
      <c r="CPD3" s="395"/>
      <c r="CPE3" s="395"/>
      <c r="CPF3" s="395"/>
      <c r="CPG3" s="395"/>
      <c r="CPH3" s="395"/>
      <c r="CPI3" s="395"/>
      <c r="CPJ3" s="395"/>
      <c r="CPK3" s="395"/>
      <c r="CPL3" s="395"/>
      <c r="CPM3" s="395"/>
      <c r="CPN3" s="395"/>
      <c r="CPO3" s="395"/>
      <c r="CPP3" s="395"/>
      <c r="CPQ3" s="395"/>
      <c r="CPR3" s="395"/>
      <c r="CPS3" s="395"/>
      <c r="CPT3" s="395"/>
      <c r="CPU3" s="395"/>
      <c r="CPV3" s="395"/>
      <c r="CPW3" s="395"/>
      <c r="CPX3" s="395"/>
      <c r="CPY3" s="395"/>
      <c r="CPZ3" s="395"/>
      <c r="CQA3" s="395"/>
      <c r="CQB3" s="395"/>
      <c r="CQC3" s="395"/>
      <c r="CQD3" s="395"/>
      <c r="CQE3" s="395"/>
      <c r="CQF3" s="395"/>
      <c r="CQG3" s="395"/>
      <c r="CQH3" s="395"/>
      <c r="CQI3" s="395"/>
      <c r="CQJ3" s="395"/>
      <c r="CQK3" s="395"/>
      <c r="CQL3" s="395"/>
      <c r="CQM3" s="395"/>
      <c r="CQN3" s="395"/>
      <c r="CQO3" s="395"/>
      <c r="CQP3" s="395"/>
      <c r="CQQ3" s="395"/>
      <c r="CQR3" s="395"/>
      <c r="CQS3" s="395"/>
      <c r="CQT3" s="395"/>
      <c r="CQU3" s="395"/>
      <c r="CQV3" s="395"/>
      <c r="CQW3" s="395"/>
      <c r="CQX3" s="395"/>
      <c r="CQY3" s="395"/>
      <c r="CQZ3" s="395"/>
      <c r="CRA3" s="395"/>
      <c r="CRB3" s="395"/>
      <c r="CRC3" s="395"/>
      <c r="CRD3" s="395"/>
      <c r="CRE3" s="395"/>
      <c r="CRF3" s="395"/>
      <c r="CRG3" s="395"/>
      <c r="CRH3" s="395"/>
      <c r="CRI3" s="395"/>
      <c r="CRJ3" s="395"/>
      <c r="CRK3" s="395"/>
      <c r="CRL3" s="395"/>
      <c r="CRM3" s="395"/>
      <c r="CRN3" s="395"/>
      <c r="CRO3" s="395"/>
      <c r="CRP3" s="395"/>
      <c r="CRQ3" s="395"/>
      <c r="CRR3" s="395"/>
      <c r="CRS3" s="395"/>
      <c r="CRT3" s="395"/>
      <c r="CRU3" s="395"/>
      <c r="CRV3" s="395"/>
      <c r="CRW3" s="395"/>
      <c r="CRX3" s="395"/>
      <c r="CRY3" s="395"/>
      <c r="CRZ3" s="395"/>
      <c r="CSA3" s="395"/>
      <c r="CSB3" s="395"/>
      <c r="CSC3" s="395"/>
      <c r="CSD3" s="395"/>
      <c r="CSE3" s="395"/>
      <c r="CSF3" s="395"/>
      <c r="CSG3" s="395"/>
      <c r="CSH3" s="395"/>
      <c r="CSI3" s="395"/>
      <c r="CSJ3" s="395"/>
      <c r="CSK3" s="395"/>
      <c r="CSL3" s="395"/>
      <c r="CSM3" s="395"/>
      <c r="CSN3" s="395"/>
      <c r="CSO3" s="395"/>
      <c r="CSP3" s="395"/>
      <c r="CSQ3" s="395"/>
      <c r="CSR3" s="395"/>
      <c r="CSS3" s="395"/>
      <c r="CST3" s="395"/>
      <c r="CSU3" s="395"/>
      <c r="CSV3" s="395"/>
      <c r="CSW3" s="395"/>
      <c r="CSX3" s="395"/>
      <c r="CSY3" s="395"/>
      <c r="CSZ3" s="395"/>
      <c r="CTA3" s="395"/>
      <c r="CTB3" s="395"/>
      <c r="CTC3" s="395"/>
      <c r="CTD3" s="395"/>
      <c r="CTE3" s="395"/>
      <c r="CTF3" s="395"/>
      <c r="CTG3" s="395"/>
      <c r="CTH3" s="395"/>
      <c r="CTI3" s="395"/>
      <c r="CTJ3" s="395"/>
      <c r="CTK3" s="395"/>
      <c r="CTL3" s="395"/>
      <c r="CTM3" s="395"/>
      <c r="CTN3" s="395"/>
      <c r="CTO3" s="395"/>
      <c r="CTP3" s="395"/>
      <c r="CTQ3" s="395"/>
      <c r="CTR3" s="395"/>
      <c r="CTS3" s="395"/>
      <c r="CTT3" s="395"/>
      <c r="CTU3" s="395"/>
      <c r="CTV3" s="395"/>
      <c r="CTW3" s="395"/>
      <c r="CTX3" s="395"/>
      <c r="CTY3" s="395"/>
      <c r="CTZ3" s="395"/>
      <c r="CUA3" s="395"/>
      <c r="CUB3" s="395"/>
      <c r="CUC3" s="395"/>
      <c r="CUD3" s="395"/>
      <c r="CUE3" s="395"/>
      <c r="CUF3" s="395"/>
      <c r="CUG3" s="395"/>
      <c r="CUH3" s="395"/>
      <c r="CUI3" s="395"/>
      <c r="CUJ3" s="395"/>
      <c r="CUK3" s="395"/>
      <c r="CUL3" s="395"/>
      <c r="CUM3" s="395"/>
      <c r="CUN3" s="395"/>
      <c r="CUO3" s="395"/>
      <c r="CUP3" s="395"/>
      <c r="CUQ3" s="395"/>
      <c r="CUR3" s="395"/>
      <c r="CUS3" s="395"/>
      <c r="CUT3" s="395"/>
      <c r="CUU3" s="395"/>
      <c r="CUV3" s="395"/>
      <c r="CUW3" s="395"/>
      <c r="CUX3" s="395"/>
      <c r="CUY3" s="395"/>
      <c r="CUZ3" s="395"/>
      <c r="CVA3" s="395"/>
      <c r="CVB3" s="395"/>
      <c r="CVC3" s="395"/>
      <c r="CVD3" s="395"/>
      <c r="CVE3" s="395"/>
      <c r="CVF3" s="395"/>
      <c r="CVG3" s="395"/>
      <c r="CVH3" s="395"/>
      <c r="CVI3" s="395"/>
      <c r="CVJ3" s="395"/>
      <c r="CVK3" s="395"/>
      <c r="CVL3" s="395"/>
      <c r="CVM3" s="395"/>
      <c r="CVN3" s="395"/>
      <c r="CVO3" s="395"/>
      <c r="CVP3" s="395"/>
      <c r="CVQ3" s="395"/>
      <c r="CVR3" s="395"/>
      <c r="CVS3" s="395"/>
      <c r="CVT3" s="395"/>
      <c r="CVU3" s="395"/>
      <c r="CVV3" s="395"/>
      <c r="CVW3" s="395"/>
      <c r="CVX3" s="395"/>
      <c r="CVY3" s="395"/>
      <c r="CVZ3" s="395"/>
      <c r="CWA3" s="395"/>
      <c r="CWB3" s="395"/>
      <c r="CWC3" s="395"/>
      <c r="CWD3" s="395"/>
      <c r="CWE3" s="395"/>
      <c r="CWF3" s="395"/>
      <c r="CWG3" s="395"/>
      <c r="CWH3" s="395"/>
      <c r="CWI3" s="395"/>
      <c r="CWJ3" s="395"/>
      <c r="CWK3" s="395"/>
      <c r="CWL3" s="395"/>
      <c r="CWM3" s="395"/>
      <c r="CWN3" s="395"/>
      <c r="CWO3" s="395"/>
      <c r="CWP3" s="395"/>
      <c r="CWQ3" s="395"/>
      <c r="CWR3" s="395"/>
      <c r="CWS3" s="395"/>
      <c r="CWT3" s="395"/>
      <c r="CWU3" s="395"/>
      <c r="CWV3" s="395"/>
      <c r="CWW3" s="395"/>
      <c r="CWX3" s="395"/>
      <c r="CWY3" s="395"/>
      <c r="CWZ3" s="395"/>
      <c r="CXA3" s="395"/>
      <c r="CXB3" s="395"/>
      <c r="CXC3" s="395"/>
      <c r="CXD3" s="395"/>
      <c r="CXE3" s="395"/>
      <c r="CXF3" s="395"/>
      <c r="CXG3" s="395"/>
      <c r="CXH3" s="395"/>
      <c r="CXI3" s="395"/>
      <c r="CXJ3" s="395"/>
      <c r="CXK3" s="395"/>
      <c r="CXL3" s="395"/>
      <c r="CXM3" s="395"/>
      <c r="CXN3" s="395"/>
      <c r="CXO3" s="395"/>
      <c r="CXP3" s="395"/>
      <c r="CXQ3" s="395"/>
      <c r="CXR3" s="395"/>
      <c r="CXS3" s="395"/>
      <c r="CXT3" s="395"/>
      <c r="CXU3" s="395"/>
      <c r="CXV3" s="395"/>
      <c r="CXW3" s="395"/>
      <c r="CXX3" s="395"/>
      <c r="CXY3" s="395"/>
      <c r="CXZ3" s="395"/>
      <c r="CYA3" s="395"/>
      <c r="CYB3" s="395"/>
      <c r="CYC3" s="395"/>
      <c r="CYD3" s="395"/>
      <c r="CYE3" s="395"/>
      <c r="CYF3" s="395"/>
      <c r="CYG3" s="395"/>
      <c r="CYH3" s="395"/>
      <c r="CYI3" s="395"/>
      <c r="CYJ3" s="395"/>
      <c r="CYK3" s="395"/>
      <c r="CYL3" s="395"/>
      <c r="CYM3" s="395"/>
      <c r="CYN3" s="395"/>
      <c r="CYO3" s="395"/>
      <c r="CYP3" s="395"/>
      <c r="CYQ3" s="395"/>
      <c r="CYR3" s="395"/>
      <c r="CYS3" s="395"/>
      <c r="CYT3" s="395"/>
      <c r="CYU3" s="395"/>
      <c r="CYV3" s="395"/>
      <c r="CYW3" s="395"/>
      <c r="CYX3" s="395"/>
      <c r="CYY3" s="395"/>
      <c r="CYZ3" s="395"/>
      <c r="CZA3" s="395"/>
      <c r="CZB3" s="395"/>
      <c r="CZC3" s="395"/>
      <c r="CZD3" s="395"/>
      <c r="CZE3" s="395"/>
      <c r="CZF3" s="395"/>
      <c r="CZG3" s="395"/>
      <c r="CZH3" s="395"/>
      <c r="CZI3" s="395"/>
      <c r="CZJ3" s="395"/>
      <c r="CZK3" s="395"/>
      <c r="CZL3" s="395"/>
      <c r="CZM3" s="395"/>
      <c r="CZN3" s="395"/>
      <c r="CZO3" s="395"/>
      <c r="CZP3" s="395"/>
      <c r="CZQ3" s="395"/>
      <c r="CZR3" s="395"/>
      <c r="CZS3" s="395"/>
      <c r="CZT3" s="395"/>
      <c r="CZU3" s="395"/>
      <c r="CZV3" s="395"/>
      <c r="CZW3" s="395"/>
      <c r="CZX3" s="395"/>
      <c r="CZY3" s="395"/>
      <c r="CZZ3" s="395"/>
      <c r="DAA3" s="395"/>
      <c r="DAB3" s="395"/>
      <c r="DAC3" s="395"/>
      <c r="DAD3" s="395"/>
      <c r="DAE3" s="395"/>
      <c r="DAF3" s="395"/>
      <c r="DAG3" s="395"/>
      <c r="DAH3" s="395"/>
      <c r="DAI3" s="395"/>
      <c r="DAJ3" s="395"/>
      <c r="DAK3" s="395"/>
      <c r="DAL3" s="395"/>
      <c r="DAM3" s="395"/>
      <c r="DAN3" s="395"/>
      <c r="DAO3" s="395"/>
      <c r="DAP3" s="395"/>
      <c r="DAQ3" s="395"/>
      <c r="DAR3" s="395"/>
      <c r="DAS3" s="395"/>
      <c r="DAT3" s="395"/>
      <c r="DAU3" s="395"/>
      <c r="DAV3" s="395"/>
      <c r="DAW3" s="395"/>
      <c r="DAX3" s="395"/>
      <c r="DAY3" s="395"/>
      <c r="DAZ3" s="395"/>
      <c r="DBA3" s="395"/>
      <c r="DBB3" s="395"/>
      <c r="DBC3" s="395"/>
      <c r="DBD3" s="395"/>
      <c r="DBE3" s="395"/>
      <c r="DBF3" s="395"/>
      <c r="DBG3" s="395"/>
      <c r="DBH3" s="395"/>
      <c r="DBI3" s="395"/>
      <c r="DBJ3" s="395"/>
      <c r="DBK3" s="395"/>
      <c r="DBL3" s="395"/>
      <c r="DBM3" s="395"/>
      <c r="DBN3" s="395"/>
      <c r="DBO3" s="395"/>
      <c r="DBP3" s="395"/>
      <c r="DBQ3" s="395"/>
      <c r="DBR3" s="395"/>
      <c r="DBS3" s="395"/>
      <c r="DBT3" s="395"/>
      <c r="DBU3" s="395"/>
      <c r="DBV3" s="395"/>
      <c r="DBW3" s="395"/>
      <c r="DBX3" s="395"/>
      <c r="DBY3" s="395"/>
      <c r="DBZ3" s="395"/>
      <c r="DCA3" s="395"/>
      <c r="DCB3" s="395"/>
      <c r="DCC3" s="395"/>
      <c r="DCD3" s="395"/>
      <c r="DCE3" s="395"/>
      <c r="DCF3" s="395"/>
      <c r="DCG3" s="395"/>
      <c r="DCH3" s="395"/>
      <c r="DCI3" s="395"/>
      <c r="DCJ3" s="395"/>
      <c r="DCK3" s="395"/>
      <c r="DCL3" s="395"/>
      <c r="DCM3" s="395"/>
      <c r="DCN3" s="395"/>
      <c r="DCO3" s="395"/>
      <c r="DCP3" s="395"/>
      <c r="DCQ3" s="395"/>
      <c r="DCR3" s="395"/>
      <c r="DCS3" s="395"/>
      <c r="DCT3" s="395"/>
      <c r="DCU3" s="395"/>
      <c r="DCV3" s="395"/>
      <c r="DCW3" s="395"/>
      <c r="DCX3" s="395"/>
      <c r="DCY3" s="395"/>
      <c r="DCZ3" s="395"/>
      <c r="DDA3" s="395"/>
      <c r="DDB3" s="395"/>
      <c r="DDC3" s="395"/>
      <c r="DDD3" s="395"/>
      <c r="DDE3" s="395"/>
      <c r="DDF3" s="395"/>
      <c r="DDG3" s="395"/>
      <c r="DDH3" s="395"/>
      <c r="DDI3" s="395"/>
      <c r="DDJ3" s="395"/>
      <c r="DDK3" s="395"/>
      <c r="DDL3" s="395"/>
      <c r="DDM3" s="395"/>
      <c r="DDN3" s="395"/>
      <c r="DDO3" s="395"/>
      <c r="DDP3" s="395"/>
      <c r="DDQ3" s="395"/>
      <c r="DDR3" s="395"/>
      <c r="DDS3" s="395"/>
      <c r="DDT3" s="395"/>
      <c r="DDU3" s="395"/>
      <c r="DDV3" s="395"/>
      <c r="DDW3" s="395"/>
      <c r="DDX3" s="395"/>
      <c r="DDY3" s="395"/>
      <c r="DDZ3" s="395"/>
      <c r="DEA3" s="395"/>
      <c r="DEB3" s="395"/>
      <c r="DEC3" s="395"/>
      <c r="DED3" s="395"/>
      <c r="DEE3" s="395"/>
      <c r="DEF3" s="395"/>
      <c r="DEG3" s="395"/>
      <c r="DEH3" s="395"/>
      <c r="DEI3" s="395"/>
      <c r="DEJ3" s="395"/>
      <c r="DEK3" s="395"/>
      <c r="DEL3" s="395"/>
      <c r="DEM3" s="395"/>
      <c r="DEN3" s="395"/>
      <c r="DEO3" s="395"/>
      <c r="DEP3" s="395"/>
      <c r="DEQ3" s="395"/>
      <c r="DER3" s="395"/>
      <c r="DES3" s="395"/>
      <c r="DET3" s="395"/>
      <c r="DEU3" s="395"/>
      <c r="DEV3" s="395"/>
      <c r="DEW3" s="395"/>
      <c r="DEX3" s="395"/>
      <c r="DEY3" s="395"/>
      <c r="DEZ3" s="395"/>
      <c r="DFA3" s="395"/>
      <c r="DFB3" s="395"/>
      <c r="DFC3" s="395"/>
      <c r="DFD3" s="395"/>
      <c r="DFE3" s="395"/>
      <c r="DFF3" s="395"/>
      <c r="DFG3" s="395"/>
      <c r="DFH3" s="395"/>
      <c r="DFI3" s="395"/>
      <c r="DFJ3" s="395"/>
      <c r="DFK3" s="395"/>
      <c r="DFL3" s="395"/>
      <c r="DFM3" s="395"/>
      <c r="DFN3" s="395"/>
      <c r="DFO3" s="395"/>
      <c r="DFP3" s="395"/>
      <c r="DFQ3" s="395"/>
      <c r="DFR3" s="395"/>
      <c r="DFS3" s="395"/>
      <c r="DFT3" s="395"/>
      <c r="DFU3" s="395"/>
      <c r="DFV3" s="395"/>
      <c r="DFW3" s="395"/>
      <c r="DFX3" s="395"/>
      <c r="DFY3" s="395"/>
      <c r="DFZ3" s="395"/>
      <c r="DGA3" s="395"/>
      <c r="DGB3" s="395"/>
      <c r="DGC3" s="395"/>
      <c r="DGD3" s="395"/>
      <c r="DGE3" s="395"/>
      <c r="DGF3" s="395"/>
      <c r="DGG3" s="395"/>
      <c r="DGH3" s="395"/>
      <c r="DGI3" s="395"/>
      <c r="DGJ3" s="395"/>
      <c r="DGK3" s="395"/>
      <c r="DGL3" s="395"/>
      <c r="DGM3" s="395"/>
      <c r="DGN3" s="395"/>
      <c r="DGO3" s="395"/>
      <c r="DGP3" s="395"/>
      <c r="DGQ3" s="395"/>
      <c r="DGR3" s="395"/>
      <c r="DGS3" s="395"/>
      <c r="DGT3" s="395"/>
      <c r="DGU3" s="395"/>
      <c r="DGV3" s="395"/>
      <c r="DGW3" s="395"/>
      <c r="DGX3" s="395"/>
      <c r="DGY3" s="395"/>
      <c r="DGZ3" s="395"/>
      <c r="DHA3" s="395"/>
      <c r="DHB3" s="395"/>
      <c r="DHC3" s="395"/>
      <c r="DHD3" s="395"/>
      <c r="DHE3" s="395"/>
      <c r="DHF3" s="395"/>
      <c r="DHG3" s="395"/>
      <c r="DHH3" s="395"/>
      <c r="DHI3" s="395"/>
      <c r="DHJ3" s="395"/>
      <c r="DHK3" s="395"/>
      <c r="DHL3" s="395"/>
      <c r="DHM3" s="395"/>
      <c r="DHN3" s="395"/>
      <c r="DHO3" s="395"/>
      <c r="DHP3" s="395"/>
      <c r="DHQ3" s="395"/>
      <c r="DHR3" s="395"/>
      <c r="DHS3" s="395"/>
      <c r="DHT3" s="395"/>
      <c r="DHU3" s="395"/>
      <c r="DHV3" s="395"/>
      <c r="DHW3" s="395"/>
      <c r="DHX3" s="395"/>
      <c r="DHY3" s="395"/>
      <c r="DHZ3" s="395"/>
      <c r="DIA3" s="395"/>
      <c r="DIB3" s="395"/>
      <c r="DIC3" s="395"/>
      <c r="DID3" s="395"/>
      <c r="DIE3" s="395"/>
      <c r="DIF3" s="395"/>
      <c r="DIG3" s="395"/>
      <c r="DIH3" s="395"/>
      <c r="DII3" s="395"/>
      <c r="DIJ3" s="395"/>
      <c r="DIK3" s="395"/>
      <c r="DIL3" s="395"/>
      <c r="DIM3" s="395"/>
      <c r="DIN3" s="395"/>
      <c r="DIO3" s="395"/>
      <c r="DIP3" s="395"/>
      <c r="DIQ3" s="395"/>
      <c r="DIR3" s="395"/>
      <c r="DIS3" s="395"/>
      <c r="DIT3" s="395"/>
      <c r="DIU3" s="395"/>
      <c r="DIV3" s="395"/>
      <c r="DIW3" s="395"/>
      <c r="DIX3" s="395"/>
      <c r="DIY3" s="395"/>
      <c r="DIZ3" s="395"/>
      <c r="DJA3" s="395"/>
      <c r="DJB3" s="395"/>
      <c r="DJC3" s="395"/>
      <c r="DJD3" s="395"/>
      <c r="DJE3" s="395"/>
      <c r="DJF3" s="395"/>
      <c r="DJG3" s="395"/>
    </row>
    <row r="4" ht="19.5" customHeight="1" spans="2:2971"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5"/>
      <c r="FV4" s="395"/>
      <c r="FW4" s="395"/>
      <c r="FX4" s="395"/>
      <c r="FY4" s="395"/>
      <c r="FZ4" s="395"/>
      <c r="GA4" s="395"/>
      <c r="GB4" s="395"/>
      <c r="GC4" s="395"/>
      <c r="GD4" s="395"/>
      <c r="GE4" s="395"/>
      <c r="GF4" s="395"/>
      <c r="GG4" s="395"/>
      <c r="GH4" s="395"/>
      <c r="GI4" s="395"/>
      <c r="GJ4" s="395"/>
      <c r="GK4" s="395"/>
      <c r="GL4" s="395"/>
      <c r="GM4" s="395"/>
      <c r="GN4" s="395"/>
      <c r="GO4" s="395"/>
      <c r="GP4" s="395"/>
      <c r="GQ4" s="395"/>
      <c r="GR4" s="395"/>
      <c r="GS4" s="395"/>
      <c r="GT4" s="395"/>
      <c r="GU4" s="395"/>
      <c r="GV4" s="395"/>
      <c r="GW4" s="395"/>
      <c r="GX4" s="395"/>
      <c r="GY4" s="395"/>
      <c r="GZ4" s="395"/>
      <c r="HA4" s="395"/>
      <c r="HB4" s="395"/>
      <c r="HC4" s="395"/>
      <c r="HD4" s="395"/>
      <c r="HE4" s="395"/>
      <c r="HF4" s="395"/>
      <c r="HG4" s="395"/>
      <c r="HH4" s="395"/>
      <c r="HI4" s="395"/>
      <c r="HJ4" s="395"/>
      <c r="HK4" s="395"/>
      <c r="HL4" s="395"/>
      <c r="HM4" s="395"/>
      <c r="HN4" s="395"/>
      <c r="HO4" s="395"/>
      <c r="HP4" s="395"/>
      <c r="HQ4" s="395"/>
      <c r="HR4" s="395"/>
      <c r="HS4" s="395"/>
      <c r="HT4" s="395"/>
      <c r="HU4" s="395"/>
      <c r="HV4" s="395"/>
      <c r="HW4" s="395"/>
      <c r="HX4" s="395"/>
      <c r="HY4" s="395"/>
      <c r="HZ4" s="395"/>
      <c r="IA4" s="395"/>
      <c r="IB4" s="395"/>
      <c r="IC4" s="395"/>
      <c r="ID4" s="395"/>
      <c r="IE4" s="395"/>
      <c r="IF4" s="395"/>
      <c r="IG4" s="395"/>
      <c r="IH4" s="395"/>
      <c r="II4" s="395"/>
      <c r="IJ4" s="395"/>
      <c r="IK4" s="395"/>
      <c r="IL4" s="395"/>
      <c r="IM4" s="395"/>
      <c r="IN4" s="395"/>
      <c r="IO4" s="395"/>
      <c r="IP4" s="395"/>
      <c r="IQ4" s="395"/>
      <c r="IR4" s="395"/>
      <c r="IS4" s="395"/>
      <c r="IT4" s="395"/>
      <c r="IU4" s="395"/>
      <c r="IV4" s="395"/>
      <c r="IW4" s="395"/>
      <c r="IX4" s="395"/>
      <c r="IY4" s="395"/>
      <c r="IZ4" s="395"/>
      <c r="JA4" s="395"/>
      <c r="JB4" s="395"/>
      <c r="JC4" s="395"/>
      <c r="JD4" s="395"/>
      <c r="JE4" s="395"/>
      <c r="JF4" s="395"/>
      <c r="JG4" s="395"/>
      <c r="JH4" s="395"/>
      <c r="JI4" s="395"/>
      <c r="JJ4" s="395"/>
      <c r="JK4" s="395"/>
      <c r="JL4" s="395"/>
      <c r="JM4" s="395"/>
      <c r="JN4" s="395"/>
      <c r="JO4" s="395"/>
      <c r="JP4" s="395"/>
      <c r="JQ4" s="395"/>
      <c r="JR4" s="395"/>
      <c r="JS4" s="395"/>
      <c r="JT4" s="395"/>
      <c r="JU4" s="395"/>
      <c r="JV4" s="395"/>
      <c r="JW4" s="395"/>
      <c r="JX4" s="395"/>
      <c r="JY4" s="395"/>
      <c r="JZ4" s="395"/>
      <c r="KA4" s="395"/>
      <c r="KB4" s="395"/>
      <c r="KC4" s="395"/>
      <c r="KD4" s="395"/>
      <c r="KE4" s="395"/>
      <c r="KF4" s="395"/>
      <c r="KG4" s="395"/>
      <c r="KH4" s="395"/>
      <c r="KI4" s="395"/>
      <c r="KJ4" s="395"/>
      <c r="KK4" s="395"/>
      <c r="KL4" s="395"/>
      <c r="KM4" s="395"/>
      <c r="KN4" s="395"/>
      <c r="KO4" s="395"/>
      <c r="KP4" s="395"/>
      <c r="KQ4" s="395"/>
      <c r="KR4" s="395"/>
      <c r="KS4" s="395"/>
      <c r="KT4" s="395"/>
      <c r="KU4" s="395"/>
      <c r="KV4" s="395"/>
      <c r="KW4" s="395"/>
      <c r="KX4" s="395"/>
      <c r="KY4" s="395"/>
      <c r="KZ4" s="395"/>
      <c r="LA4" s="395"/>
      <c r="LB4" s="395"/>
      <c r="LC4" s="395"/>
      <c r="LD4" s="395"/>
      <c r="LE4" s="395"/>
      <c r="LF4" s="395"/>
      <c r="LG4" s="395"/>
      <c r="LH4" s="395"/>
      <c r="LI4" s="395"/>
      <c r="LJ4" s="395"/>
      <c r="LK4" s="395"/>
      <c r="LL4" s="395"/>
      <c r="LM4" s="395"/>
      <c r="LN4" s="395"/>
      <c r="LO4" s="395"/>
      <c r="LP4" s="395"/>
      <c r="LQ4" s="395"/>
      <c r="LR4" s="395"/>
      <c r="LS4" s="395"/>
      <c r="LT4" s="395"/>
      <c r="LU4" s="395"/>
      <c r="LV4" s="395"/>
      <c r="LW4" s="395"/>
      <c r="LX4" s="395"/>
      <c r="LY4" s="395"/>
      <c r="LZ4" s="395"/>
      <c r="MA4" s="395"/>
      <c r="MB4" s="395"/>
      <c r="MC4" s="395"/>
      <c r="MD4" s="395"/>
      <c r="ME4" s="395"/>
      <c r="MF4" s="395"/>
      <c r="MG4" s="395"/>
      <c r="MH4" s="395"/>
      <c r="MI4" s="395"/>
      <c r="MJ4" s="395"/>
      <c r="MK4" s="395"/>
      <c r="ML4" s="395"/>
      <c r="MM4" s="395"/>
      <c r="MN4" s="395"/>
      <c r="MO4" s="395"/>
      <c r="MP4" s="395"/>
      <c r="MQ4" s="395"/>
      <c r="MR4" s="395"/>
      <c r="MS4" s="395"/>
      <c r="MT4" s="395"/>
      <c r="MU4" s="395"/>
      <c r="MV4" s="395"/>
      <c r="MW4" s="395"/>
      <c r="MX4" s="395"/>
      <c r="MY4" s="395"/>
      <c r="MZ4" s="395"/>
      <c r="NA4" s="395"/>
      <c r="NB4" s="395"/>
      <c r="NC4" s="395"/>
      <c r="ND4" s="395"/>
      <c r="NE4" s="395"/>
      <c r="NF4" s="395"/>
      <c r="NG4" s="395"/>
      <c r="NH4" s="395"/>
      <c r="NI4" s="395"/>
      <c r="NJ4" s="395"/>
      <c r="NK4" s="395"/>
      <c r="NL4" s="395"/>
      <c r="NM4" s="395"/>
      <c r="NN4" s="395"/>
      <c r="NO4" s="395"/>
      <c r="NP4" s="395"/>
      <c r="NQ4" s="395"/>
      <c r="NR4" s="395"/>
      <c r="NS4" s="395"/>
      <c r="NT4" s="395"/>
      <c r="NU4" s="395"/>
      <c r="NV4" s="395"/>
      <c r="NW4" s="395"/>
      <c r="NX4" s="395"/>
      <c r="NY4" s="395"/>
      <c r="NZ4" s="395"/>
      <c r="OA4" s="395"/>
      <c r="OB4" s="395"/>
      <c r="OC4" s="395"/>
      <c r="OD4" s="395"/>
      <c r="OE4" s="395"/>
      <c r="OF4" s="395"/>
      <c r="OG4" s="395"/>
      <c r="OH4" s="395"/>
      <c r="OI4" s="395"/>
      <c r="OJ4" s="395"/>
      <c r="OK4" s="395"/>
      <c r="OL4" s="395"/>
      <c r="OM4" s="395"/>
      <c r="ON4" s="395"/>
      <c r="OO4" s="395"/>
      <c r="OP4" s="395"/>
      <c r="OQ4" s="395"/>
      <c r="OR4" s="395"/>
      <c r="OS4" s="395"/>
      <c r="OT4" s="395"/>
      <c r="OU4" s="395"/>
      <c r="OV4" s="395"/>
      <c r="OW4" s="395"/>
      <c r="OX4" s="395"/>
      <c r="OY4" s="395"/>
      <c r="OZ4" s="395"/>
      <c r="PA4" s="395"/>
      <c r="PB4" s="395"/>
      <c r="PC4" s="395"/>
      <c r="PD4" s="395"/>
      <c r="PE4" s="395"/>
      <c r="PF4" s="395"/>
      <c r="PG4" s="395"/>
      <c r="PH4" s="395"/>
      <c r="PI4" s="395"/>
      <c r="PJ4" s="395"/>
      <c r="PK4" s="395"/>
      <c r="PL4" s="395"/>
      <c r="PM4" s="395"/>
      <c r="PN4" s="395"/>
      <c r="PO4" s="395"/>
      <c r="PP4" s="395"/>
      <c r="PQ4" s="395"/>
      <c r="PR4" s="395"/>
      <c r="PS4" s="395"/>
      <c r="PT4" s="395"/>
      <c r="PU4" s="395"/>
      <c r="PV4" s="395"/>
      <c r="PW4" s="395"/>
      <c r="PX4" s="395"/>
      <c r="PY4" s="395"/>
      <c r="PZ4" s="395"/>
      <c r="QA4" s="395"/>
      <c r="QB4" s="395"/>
      <c r="QC4" s="395"/>
      <c r="QD4" s="395"/>
      <c r="QE4" s="395"/>
      <c r="QF4" s="395"/>
      <c r="QG4" s="395"/>
      <c r="QH4" s="395"/>
      <c r="QI4" s="395"/>
      <c r="QJ4" s="395"/>
      <c r="QK4" s="395"/>
      <c r="QL4" s="395"/>
      <c r="QM4" s="395"/>
      <c r="QN4" s="395"/>
      <c r="QO4" s="395"/>
      <c r="QP4" s="395"/>
      <c r="QQ4" s="395"/>
      <c r="QR4" s="395"/>
      <c r="QS4" s="395"/>
      <c r="QT4" s="395"/>
      <c r="QU4" s="395"/>
      <c r="QV4" s="395"/>
      <c r="QW4" s="395"/>
      <c r="QX4" s="395"/>
      <c r="QY4" s="395"/>
      <c r="QZ4" s="395"/>
      <c r="RA4" s="395"/>
      <c r="RB4" s="395"/>
      <c r="RC4" s="395"/>
      <c r="RD4" s="395"/>
      <c r="RE4" s="395"/>
      <c r="RF4" s="395"/>
      <c r="RG4" s="395"/>
      <c r="RH4" s="395"/>
      <c r="RI4" s="395"/>
      <c r="RJ4" s="395"/>
      <c r="RK4" s="395"/>
      <c r="RL4" s="395"/>
      <c r="RM4" s="395"/>
      <c r="RN4" s="395"/>
      <c r="RO4" s="395"/>
      <c r="RP4" s="395"/>
      <c r="RQ4" s="395"/>
      <c r="RR4" s="395"/>
      <c r="RS4" s="395"/>
      <c r="RT4" s="395"/>
      <c r="RU4" s="395"/>
      <c r="RV4" s="395"/>
      <c r="RW4" s="395"/>
      <c r="RX4" s="395"/>
      <c r="RY4" s="395"/>
      <c r="RZ4" s="395"/>
      <c r="SA4" s="395"/>
      <c r="SB4" s="395"/>
      <c r="SC4" s="395"/>
      <c r="SD4" s="395"/>
      <c r="SE4" s="395"/>
      <c r="SF4" s="395"/>
      <c r="SG4" s="395"/>
      <c r="SH4" s="395"/>
      <c r="SI4" s="395"/>
      <c r="SJ4" s="395"/>
      <c r="SK4" s="395"/>
      <c r="SL4" s="395"/>
      <c r="SM4" s="395"/>
      <c r="SN4" s="395"/>
      <c r="SO4" s="395"/>
      <c r="SP4" s="395"/>
      <c r="SQ4" s="395"/>
      <c r="SR4" s="395"/>
      <c r="SS4" s="395"/>
      <c r="ST4" s="395"/>
      <c r="SU4" s="395"/>
      <c r="SV4" s="395"/>
      <c r="SW4" s="395"/>
      <c r="SX4" s="395"/>
      <c r="SY4" s="395"/>
      <c r="SZ4" s="395"/>
      <c r="TA4" s="395"/>
      <c r="TB4" s="395"/>
      <c r="TC4" s="395"/>
      <c r="TD4" s="395"/>
      <c r="TE4" s="395"/>
      <c r="TF4" s="395"/>
      <c r="TG4" s="395"/>
      <c r="TH4" s="395"/>
      <c r="TI4" s="395"/>
      <c r="TJ4" s="395"/>
      <c r="TK4" s="395"/>
      <c r="TL4" s="395"/>
      <c r="TM4" s="395"/>
      <c r="TN4" s="395"/>
      <c r="TO4" s="395"/>
      <c r="TP4" s="395"/>
      <c r="TQ4" s="395"/>
      <c r="TR4" s="395"/>
      <c r="TS4" s="395"/>
      <c r="TT4" s="395"/>
      <c r="TU4" s="395"/>
      <c r="TV4" s="395"/>
      <c r="TW4" s="395"/>
      <c r="TX4" s="395"/>
      <c r="TY4" s="395"/>
      <c r="TZ4" s="395"/>
      <c r="UA4" s="395"/>
      <c r="UB4" s="395"/>
      <c r="UC4" s="395"/>
      <c r="UD4" s="395"/>
      <c r="UE4" s="395"/>
      <c r="UF4" s="395"/>
      <c r="UG4" s="395"/>
      <c r="UH4" s="395"/>
      <c r="UI4" s="395"/>
      <c r="UJ4" s="395"/>
      <c r="UK4" s="395"/>
      <c r="UL4" s="395"/>
      <c r="UM4" s="395"/>
      <c r="UN4" s="395"/>
      <c r="UO4" s="395"/>
      <c r="UP4" s="395"/>
      <c r="UQ4" s="395"/>
      <c r="UR4" s="395"/>
      <c r="US4" s="395"/>
      <c r="UT4" s="395"/>
      <c r="UU4" s="395"/>
      <c r="UV4" s="395"/>
      <c r="UW4" s="395"/>
      <c r="UX4" s="395"/>
      <c r="UY4" s="395"/>
      <c r="UZ4" s="395"/>
      <c r="VA4" s="395"/>
      <c r="VB4" s="395"/>
      <c r="VC4" s="395"/>
      <c r="VD4" s="395"/>
      <c r="VE4" s="395"/>
      <c r="VF4" s="395"/>
      <c r="VG4" s="395"/>
      <c r="VH4" s="395"/>
      <c r="VI4" s="395"/>
      <c r="VJ4" s="395"/>
      <c r="VK4" s="395"/>
      <c r="VL4" s="395"/>
      <c r="VM4" s="395"/>
      <c r="VN4" s="395"/>
      <c r="VO4" s="395"/>
      <c r="VP4" s="395"/>
      <c r="VQ4" s="395"/>
      <c r="VR4" s="395"/>
      <c r="VS4" s="395"/>
      <c r="VT4" s="395"/>
      <c r="VU4" s="395"/>
      <c r="VV4" s="395"/>
      <c r="VW4" s="395"/>
      <c r="VX4" s="395"/>
      <c r="VY4" s="395"/>
      <c r="VZ4" s="395"/>
      <c r="WA4" s="395"/>
      <c r="WB4" s="395"/>
      <c r="WC4" s="395"/>
      <c r="WD4" s="395"/>
      <c r="WE4" s="395"/>
      <c r="WF4" s="395"/>
      <c r="WG4" s="395"/>
      <c r="WH4" s="395"/>
      <c r="WI4" s="395"/>
      <c r="WJ4" s="395"/>
      <c r="WK4" s="395"/>
      <c r="WL4" s="395"/>
      <c r="WM4" s="395"/>
      <c r="WN4" s="395"/>
      <c r="WO4" s="395"/>
      <c r="WP4" s="395"/>
      <c r="WQ4" s="395"/>
      <c r="WR4" s="395"/>
      <c r="WS4" s="395"/>
      <c r="WT4" s="395"/>
      <c r="WU4" s="395"/>
      <c r="WV4" s="395"/>
      <c r="WW4" s="395"/>
      <c r="WX4" s="395"/>
      <c r="WY4" s="395"/>
      <c r="WZ4" s="395"/>
      <c r="XA4" s="395"/>
      <c r="XB4" s="395"/>
      <c r="XC4" s="395"/>
      <c r="XD4" s="395"/>
      <c r="XE4" s="395"/>
      <c r="XF4" s="395"/>
      <c r="XG4" s="395"/>
      <c r="XH4" s="395"/>
      <c r="XI4" s="395"/>
      <c r="XJ4" s="395"/>
      <c r="XK4" s="395"/>
      <c r="XL4" s="395"/>
      <c r="XM4" s="395"/>
      <c r="XN4" s="395"/>
      <c r="XO4" s="395"/>
      <c r="XP4" s="395"/>
      <c r="XQ4" s="395"/>
      <c r="XR4" s="395"/>
      <c r="XS4" s="395"/>
      <c r="XT4" s="395"/>
      <c r="XU4" s="395"/>
      <c r="XV4" s="395"/>
      <c r="XW4" s="395"/>
      <c r="XX4" s="395"/>
      <c r="XY4" s="395"/>
      <c r="XZ4" s="395"/>
      <c r="YA4" s="395"/>
      <c r="YB4" s="395"/>
      <c r="YC4" s="395"/>
      <c r="YD4" s="395"/>
      <c r="YE4" s="395"/>
      <c r="YF4" s="395"/>
      <c r="YG4" s="395"/>
      <c r="YH4" s="395"/>
      <c r="YI4" s="395"/>
      <c r="YJ4" s="395"/>
      <c r="YK4" s="395"/>
      <c r="YL4" s="395"/>
      <c r="YM4" s="395"/>
      <c r="YN4" s="395"/>
      <c r="YO4" s="395"/>
      <c r="YP4" s="395"/>
      <c r="YQ4" s="395"/>
      <c r="YR4" s="395"/>
      <c r="YS4" s="395"/>
      <c r="YT4" s="395"/>
      <c r="YU4" s="395"/>
      <c r="YV4" s="395"/>
      <c r="YW4" s="395"/>
      <c r="YX4" s="395"/>
      <c r="YY4" s="395"/>
      <c r="YZ4" s="395"/>
      <c r="ZA4" s="395"/>
      <c r="ZB4" s="395"/>
      <c r="ZC4" s="395"/>
      <c r="ZD4" s="395"/>
      <c r="ZE4" s="395"/>
      <c r="ZF4" s="395"/>
      <c r="ZG4" s="395"/>
      <c r="ZH4" s="395"/>
      <c r="ZI4" s="395"/>
      <c r="ZJ4" s="395"/>
      <c r="ZK4" s="395"/>
      <c r="ZL4" s="395"/>
      <c r="ZM4" s="395"/>
      <c r="ZN4" s="395"/>
      <c r="ZO4" s="395"/>
      <c r="ZP4" s="395"/>
      <c r="ZQ4" s="395"/>
      <c r="ZR4" s="395"/>
      <c r="ZS4" s="395"/>
      <c r="ZT4" s="395"/>
      <c r="ZU4" s="395"/>
      <c r="ZV4" s="395"/>
      <c r="ZW4" s="395"/>
      <c r="ZX4" s="395"/>
      <c r="ZY4" s="395"/>
      <c r="ZZ4" s="395"/>
      <c r="AAA4" s="395"/>
      <c r="AAB4" s="395"/>
      <c r="AAC4" s="395"/>
      <c r="AAD4" s="395"/>
      <c r="AAE4" s="395"/>
      <c r="AAF4" s="395"/>
      <c r="AAG4" s="395"/>
      <c r="AAH4" s="395"/>
      <c r="AAI4" s="395"/>
      <c r="AAJ4" s="395"/>
      <c r="AAK4" s="395"/>
      <c r="AAL4" s="395"/>
      <c r="AAM4" s="395"/>
      <c r="AAN4" s="395"/>
      <c r="AAO4" s="395"/>
      <c r="AAP4" s="395"/>
      <c r="AAQ4" s="395"/>
      <c r="AAR4" s="395"/>
      <c r="AAS4" s="395"/>
      <c r="AAT4" s="395"/>
      <c r="AAU4" s="395"/>
      <c r="AAV4" s="395"/>
      <c r="AAW4" s="395"/>
      <c r="AAX4" s="395"/>
      <c r="AAY4" s="395"/>
      <c r="AAZ4" s="395"/>
      <c r="ABA4" s="395"/>
      <c r="ABB4" s="395"/>
      <c r="ABC4" s="395"/>
      <c r="ABD4" s="395"/>
      <c r="ABE4" s="395"/>
      <c r="ABF4" s="395"/>
      <c r="ABG4" s="395"/>
      <c r="ABH4" s="395"/>
      <c r="ABI4" s="395"/>
      <c r="ABJ4" s="395"/>
      <c r="ABK4" s="395"/>
      <c r="ABL4" s="395"/>
      <c r="ABM4" s="395"/>
      <c r="ABN4" s="395"/>
      <c r="ABO4" s="395"/>
      <c r="ABP4" s="395"/>
      <c r="ABQ4" s="395"/>
      <c r="ABR4" s="395"/>
      <c r="ABS4" s="395"/>
      <c r="ABT4" s="395"/>
      <c r="ABU4" s="395"/>
      <c r="ABV4" s="395"/>
      <c r="ABW4" s="395"/>
      <c r="ABX4" s="395"/>
      <c r="ABY4" s="395"/>
      <c r="ABZ4" s="395"/>
      <c r="ACA4" s="395"/>
      <c r="ACB4" s="395"/>
      <c r="ACC4" s="395"/>
      <c r="ACD4" s="395"/>
      <c r="ACE4" s="395"/>
      <c r="ACF4" s="395"/>
      <c r="ACG4" s="395"/>
      <c r="ACH4" s="395"/>
      <c r="ACI4" s="395"/>
      <c r="ACJ4" s="395"/>
      <c r="ACK4" s="395"/>
      <c r="ACL4" s="395"/>
      <c r="ACM4" s="395"/>
      <c r="ACN4" s="395"/>
      <c r="ACO4" s="395"/>
      <c r="ACP4" s="395"/>
      <c r="ACQ4" s="395"/>
      <c r="ACR4" s="395"/>
      <c r="ACS4" s="395"/>
      <c r="ACT4" s="395"/>
      <c r="ACU4" s="395"/>
      <c r="ACV4" s="395"/>
      <c r="ACW4" s="395"/>
      <c r="ACX4" s="395"/>
      <c r="ACY4" s="395"/>
      <c r="ACZ4" s="395"/>
      <c r="ADA4" s="395"/>
      <c r="ADB4" s="395"/>
      <c r="ADC4" s="395"/>
      <c r="ADD4" s="395"/>
      <c r="ADE4" s="395"/>
      <c r="ADF4" s="395"/>
      <c r="ADG4" s="395"/>
      <c r="ADH4" s="395"/>
      <c r="ADI4" s="395"/>
      <c r="ADJ4" s="395"/>
      <c r="ADK4" s="395"/>
      <c r="ADL4" s="395"/>
      <c r="ADM4" s="395"/>
      <c r="ADN4" s="395"/>
      <c r="ADO4" s="395"/>
      <c r="ADP4" s="395"/>
      <c r="ADQ4" s="395"/>
      <c r="ADR4" s="395"/>
      <c r="ADS4" s="395"/>
      <c r="ADT4" s="395"/>
      <c r="ADU4" s="395"/>
      <c r="ADV4" s="395"/>
      <c r="ADW4" s="395"/>
      <c r="ADX4" s="395"/>
      <c r="ADY4" s="395"/>
      <c r="ADZ4" s="395"/>
      <c r="AEA4" s="395"/>
      <c r="AEB4" s="395"/>
      <c r="AEC4" s="395"/>
      <c r="AED4" s="395"/>
      <c r="AEE4" s="395"/>
      <c r="AEF4" s="395"/>
      <c r="AEG4" s="395"/>
      <c r="AEH4" s="395"/>
      <c r="AEI4" s="395"/>
      <c r="AEJ4" s="395"/>
      <c r="AEK4" s="395"/>
      <c r="AEL4" s="395"/>
      <c r="AEM4" s="395"/>
      <c r="AEN4" s="395"/>
      <c r="AEO4" s="395"/>
      <c r="AEP4" s="395"/>
      <c r="AEQ4" s="395"/>
      <c r="AER4" s="395"/>
      <c r="AES4" s="395"/>
      <c r="AET4" s="395"/>
      <c r="AEU4" s="395"/>
      <c r="AEV4" s="395"/>
      <c r="AEW4" s="395"/>
      <c r="AEX4" s="395"/>
      <c r="AEY4" s="395"/>
      <c r="AEZ4" s="395"/>
      <c r="AFA4" s="395"/>
      <c r="AFB4" s="395"/>
      <c r="AFC4" s="395"/>
      <c r="AFD4" s="395"/>
      <c r="AFE4" s="395"/>
      <c r="AFF4" s="395"/>
      <c r="AFG4" s="395"/>
      <c r="AFH4" s="395"/>
      <c r="AFI4" s="395"/>
      <c r="AFJ4" s="395"/>
      <c r="AFK4" s="395"/>
      <c r="AFL4" s="395"/>
      <c r="AFM4" s="395"/>
      <c r="AFN4" s="395"/>
      <c r="AFO4" s="395"/>
      <c r="AFP4" s="395"/>
      <c r="AFQ4" s="395"/>
      <c r="AFR4" s="395"/>
      <c r="AFS4" s="395"/>
      <c r="AFT4" s="395"/>
      <c r="AFU4" s="395"/>
      <c r="AFV4" s="395"/>
      <c r="AFW4" s="395"/>
      <c r="AFX4" s="395"/>
      <c r="AFY4" s="395"/>
      <c r="AFZ4" s="395"/>
      <c r="AGA4" s="395"/>
      <c r="AGB4" s="395"/>
      <c r="AGC4" s="395"/>
      <c r="AGD4" s="395"/>
      <c r="AGE4" s="395"/>
      <c r="AGF4" s="395"/>
      <c r="AGG4" s="395"/>
      <c r="AGH4" s="395"/>
      <c r="AGI4" s="395"/>
      <c r="AGJ4" s="395"/>
      <c r="AGK4" s="395"/>
      <c r="AGL4" s="395"/>
      <c r="AGM4" s="395"/>
      <c r="AGN4" s="395"/>
      <c r="AGO4" s="395"/>
      <c r="AGP4" s="395"/>
      <c r="AGQ4" s="395"/>
      <c r="AGR4" s="395"/>
      <c r="AGS4" s="395"/>
      <c r="AGT4" s="395"/>
      <c r="AGU4" s="395"/>
      <c r="AGV4" s="395"/>
      <c r="AGW4" s="395"/>
      <c r="AGX4" s="395"/>
      <c r="AGY4" s="395"/>
      <c r="AGZ4" s="395"/>
      <c r="AHA4" s="395"/>
      <c r="AHB4" s="395"/>
      <c r="AHC4" s="395"/>
      <c r="AHD4" s="395"/>
      <c r="AHE4" s="395"/>
      <c r="AHF4" s="395"/>
      <c r="AHG4" s="395"/>
      <c r="AHH4" s="395"/>
      <c r="AHI4" s="395"/>
      <c r="AHJ4" s="395"/>
      <c r="AHK4" s="395"/>
      <c r="AHL4" s="395"/>
      <c r="AHM4" s="395"/>
      <c r="AHN4" s="395"/>
      <c r="AHO4" s="395"/>
      <c r="AHP4" s="395"/>
      <c r="AHQ4" s="395"/>
      <c r="AHR4" s="395"/>
      <c r="AHS4" s="395"/>
      <c r="AHT4" s="395"/>
      <c r="AHU4" s="395"/>
      <c r="AHV4" s="395"/>
      <c r="AHW4" s="395"/>
      <c r="AHX4" s="395"/>
      <c r="AHY4" s="395"/>
      <c r="AHZ4" s="395"/>
      <c r="AIA4" s="395"/>
      <c r="AIB4" s="395"/>
      <c r="AIC4" s="395"/>
      <c r="AID4" s="395"/>
      <c r="AIE4" s="395"/>
      <c r="AIF4" s="395"/>
      <c r="AIG4" s="395"/>
      <c r="AIH4" s="395"/>
      <c r="AII4" s="395"/>
      <c r="AIJ4" s="395"/>
      <c r="AIK4" s="395"/>
      <c r="AIL4" s="395"/>
      <c r="AIM4" s="395"/>
      <c r="AIN4" s="395"/>
      <c r="AIO4" s="395"/>
      <c r="AIP4" s="395"/>
      <c r="AIQ4" s="395"/>
      <c r="AIR4" s="395"/>
      <c r="AIS4" s="395"/>
      <c r="AIT4" s="395"/>
      <c r="AIU4" s="395"/>
      <c r="AIV4" s="395"/>
      <c r="AIW4" s="395"/>
      <c r="AIX4" s="395"/>
      <c r="AIY4" s="395"/>
      <c r="AIZ4" s="395"/>
      <c r="AJA4" s="395"/>
      <c r="AJB4" s="395"/>
      <c r="AJC4" s="395"/>
      <c r="AJD4" s="395"/>
      <c r="AJE4" s="395"/>
      <c r="AJF4" s="395"/>
      <c r="AJG4" s="395"/>
      <c r="AJH4" s="395"/>
      <c r="AJI4" s="395"/>
      <c r="AJJ4" s="395"/>
      <c r="AJK4" s="395"/>
      <c r="AJL4" s="395"/>
      <c r="AJM4" s="395"/>
      <c r="AJN4" s="395"/>
      <c r="AJO4" s="395"/>
      <c r="AJP4" s="395"/>
      <c r="AJQ4" s="395"/>
      <c r="AJR4" s="395"/>
      <c r="AJS4" s="395"/>
      <c r="AJT4" s="395"/>
      <c r="AJU4" s="395"/>
      <c r="AJV4" s="395"/>
      <c r="AJW4" s="395"/>
      <c r="AJX4" s="395"/>
      <c r="AJY4" s="395"/>
      <c r="AJZ4" s="395"/>
      <c r="AKA4" s="395"/>
      <c r="AKB4" s="395"/>
      <c r="AKC4" s="395"/>
      <c r="AKD4" s="395"/>
      <c r="AKE4" s="395"/>
      <c r="AKF4" s="395"/>
      <c r="AKG4" s="395"/>
      <c r="AKH4" s="395"/>
      <c r="AKI4" s="395"/>
      <c r="AKJ4" s="395"/>
      <c r="AKK4" s="395"/>
      <c r="AKL4" s="395"/>
      <c r="AKM4" s="395"/>
      <c r="AKN4" s="395"/>
      <c r="AKO4" s="395"/>
      <c r="AKP4" s="395"/>
      <c r="AKQ4" s="395"/>
      <c r="AKR4" s="395"/>
      <c r="AKS4" s="395"/>
      <c r="AKT4" s="395"/>
      <c r="AKU4" s="395"/>
      <c r="AKV4" s="395"/>
      <c r="AKW4" s="395"/>
      <c r="AKX4" s="395"/>
      <c r="AKY4" s="395"/>
      <c r="AKZ4" s="395"/>
      <c r="ALA4" s="395"/>
      <c r="ALB4" s="395"/>
      <c r="ALC4" s="395"/>
      <c r="ALD4" s="395"/>
      <c r="ALE4" s="395"/>
      <c r="ALF4" s="395"/>
      <c r="ALG4" s="395"/>
      <c r="ALH4" s="395"/>
      <c r="ALI4" s="395"/>
      <c r="ALJ4" s="395"/>
      <c r="ALK4" s="395"/>
      <c r="ALL4" s="395"/>
      <c r="ALM4" s="395"/>
      <c r="ALN4" s="395"/>
      <c r="ALO4" s="395"/>
      <c r="ALP4" s="395"/>
      <c r="ALQ4" s="395"/>
      <c r="ALR4" s="395"/>
      <c r="ALS4" s="395"/>
      <c r="ALT4" s="395"/>
      <c r="ALU4" s="395"/>
      <c r="ALV4" s="395"/>
      <c r="ALW4" s="395"/>
      <c r="ALX4" s="395"/>
      <c r="ALY4" s="395"/>
      <c r="ALZ4" s="395"/>
      <c r="AMA4" s="395"/>
      <c r="AMB4" s="395"/>
      <c r="AMC4" s="395"/>
      <c r="AMD4" s="395"/>
      <c r="AME4" s="395"/>
      <c r="AMF4" s="395"/>
      <c r="AMG4" s="395"/>
      <c r="AMH4" s="395"/>
      <c r="AMI4" s="395"/>
      <c r="AMJ4" s="395"/>
      <c r="AMK4" s="395"/>
      <c r="AML4" s="395"/>
      <c r="AMM4" s="395"/>
      <c r="AMN4" s="395"/>
      <c r="AMO4" s="395"/>
      <c r="AMP4" s="395"/>
      <c r="AMQ4" s="395"/>
      <c r="AMR4" s="395"/>
      <c r="AMS4" s="395"/>
      <c r="AMT4" s="395"/>
      <c r="AMU4" s="395"/>
      <c r="AMV4" s="395"/>
      <c r="AMW4" s="395"/>
      <c r="AMX4" s="395"/>
      <c r="AMY4" s="395"/>
      <c r="AMZ4" s="395"/>
      <c r="ANA4" s="395"/>
      <c r="ANB4" s="395"/>
      <c r="ANC4" s="395"/>
      <c r="AND4" s="395"/>
      <c r="ANE4" s="395"/>
      <c r="ANF4" s="395"/>
      <c r="ANG4" s="395"/>
      <c r="ANH4" s="395"/>
      <c r="ANI4" s="395"/>
      <c r="ANJ4" s="395"/>
      <c r="ANK4" s="395"/>
      <c r="ANL4" s="395"/>
      <c r="ANM4" s="395"/>
      <c r="ANN4" s="395"/>
      <c r="ANO4" s="395"/>
      <c r="ANP4" s="395"/>
      <c r="ANQ4" s="395"/>
      <c r="ANR4" s="395"/>
      <c r="ANS4" s="395"/>
      <c r="ANT4" s="395"/>
      <c r="ANU4" s="395"/>
      <c r="ANV4" s="395"/>
      <c r="ANW4" s="395"/>
      <c r="ANX4" s="395"/>
      <c r="ANY4" s="395"/>
      <c r="ANZ4" s="395"/>
      <c r="AOA4" s="395"/>
      <c r="AOB4" s="395"/>
      <c r="AOC4" s="395"/>
      <c r="AOD4" s="395"/>
      <c r="AOE4" s="395"/>
      <c r="AOF4" s="395"/>
      <c r="AOG4" s="395"/>
      <c r="AOH4" s="395"/>
      <c r="AOI4" s="395"/>
      <c r="AOJ4" s="395"/>
      <c r="AOK4" s="395"/>
      <c r="AOL4" s="395"/>
      <c r="AOM4" s="395"/>
      <c r="AON4" s="395"/>
      <c r="AOO4" s="395"/>
      <c r="AOP4" s="395"/>
      <c r="AOQ4" s="395"/>
      <c r="AOR4" s="395"/>
      <c r="AOS4" s="395"/>
      <c r="AOT4" s="395"/>
      <c r="AOU4" s="395"/>
      <c r="AOV4" s="395"/>
      <c r="AOW4" s="395"/>
      <c r="AOX4" s="395"/>
      <c r="AOY4" s="395"/>
      <c r="AOZ4" s="395"/>
      <c r="APA4" s="395"/>
      <c r="APB4" s="395"/>
      <c r="APC4" s="395"/>
      <c r="APD4" s="395"/>
      <c r="APE4" s="395"/>
      <c r="APF4" s="395"/>
      <c r="APG4" s="395"/>
      <c r="APH4" s="395"/>
      <c r="API4" s="395"/>
      <c r="APJ4" s="395"/>
      <c r="APK4" s="395"/>
      <c r="APL4" s="395"/>
      <c r="APM4" s="395"/>
      <c r="APN4" s="395"/>
      <c r="APO4" s="395"/>
      <c r="APP4" s="395"/>
      <c r="APQ4" s="395"/>
      <c r="APR4" s="395"/>
      <c r="APS4" s="395"/>
      <c r="APT4" s="395"/>
      <c r="APU4" s="395"/>
      <c r="APV4" s="395"/>
      <c r="APW4" s="395"/>
      <c r="APX4" s="395"/>
      <c r="APY4" s="395"/>
      <c r="APZ4" s="395"/>
      <c r="AQA4" s="395"/>
      <c r="AQB4" s="395"/>
      <c r="AQC4" s="395"/>
      <c r="AQD4" s="395"/>
      <c r="AQE4" s="395"/>
      <c r="AQF4" s="395"/>
      <c r="AQG4" s="395"/>
      <c r="AQH4" s="395"/>
      <c r="AQI4" s="395"/>
      <c r="AQJ4" s="395"/>
      <c r="AQK4" s="395"/>
      <c r="AQL4" s="395"/>
      <c r="AQM4" s="395"/>
      <c r="AQN4" s="395"/>
      <c r="AQO4" s="395"/>
      <c r="AQP4" s="395"/>
      <c r="AQQ4" s="395"/>
      <c r="AQR4" s="395"/>
      <c r="AQS4" s="395"/>
      <c r="AQT4" s="395"/>
      <c r="AQU4" s="395"/>
      <c r="AQV4" s="395"/>
      <c r="AQW4" s="395"/>
      <c r="AQX4" s="395"/>
      <c r="AQY4" s="395"/>
      <c r="AQZ4" s="395"/>
      <c r="ARA4" s="395"/>
      <c r="ARB4" s="395"/>
      <c r="ARC4" s="395"/>
      <c r="ARD4" s="395"/>
      <c r="ARE4" s="395"/>
      <c r="ARF4" s="395"/>
      <c r="ARG4" s="395"/>
      <c r="ARH4" s="395"/>
      <c r="ARI4" s="395"/>
      <c r="ARJ4" s="395"/>
      <c r="ARK4" s="395"/>
      <c r="ARL4" s="395"/>
      <c r="ARM4" s="395"/>
      <c r="ARN4" s="395"/>
      <c r="ARO4" s="395"/>
      <c r="ARP4" s="395"/>
      <c r="ARQ4" s="395"/>
      <c r="ARR4" s="395"/>
      <c r="ARS4" s="395"/>
      <c r="ART4" s="395"/>
      <c r="ARU4" s="395"/>
      <c r="ARV4" s="395"/>
      <c r="ARW4" s="395"/>
      <c r="ARX4" s="395"/>
      <c r="ARY4" s="395"/>
      <c r="ARZ4" s="395"/>
      <c r="ASA4" s="395"/>
      <c r="ASB4" s="395"/>
      <c r="ASC4" s="395"/>
      <c r="ASD4" s="395"/>
      <c r="ASE4" s="395"/>
      <c r="ASF4" s="395"/>
      <c r="ASG4" s="395"/>
      <c r="ASH4" s="395"/>
      <c r="ASI4" s="395"/>
      <c r="ASJ4" s="395"/>
      <c r="ASK4" s="395"/>
      <c r="ASL4" s="395"/>
      <c r="ASM4" s="395"/>
      <c r="ASN4" s="395"/>
      <c r="ASO4" s="395"/>
      <c r="ASP4" s="395"/>
      <c r="ASQ4" s="395"/>
      <c r="ASR4" s="395"/>
      <c r="ASS4" s="395"/>
      <c r="AST4" s="395"/>
      <c r="ASU4" s="395"/>
      <c r="ASV4" s="395"/>
      <c r="ASW4" s="395"/>
      <c r="ASX4" s="395"/>
      <c r="ASY4" s="395"/>
      <c r="ASZ4" s="395"/>
      <c r="ATA4" s="395"/>
      <c r="ATB4" s="395"/>
      <c r="ATC4" s="395"/>
      <c r="ATD4" s="395"/>
      <c r="ATE4" s="395"/>
      <c r="ATF4" s="395"/>
      <c r="ATG4" s="395"/>
      <c r="ATH4" s="395"/>
      <c r="ATI4" s="395"/>
      <c r="ATJ4" s="395"/>
      <c r="ATK4" s="395"/>
      <c r="ATL4" s="395"/>
      <c r="ATM4" s="395"/>
      <c r="ATN4" s="395"/>
      <c r="ATO4" s="395"/>
      <c r="ATP4" s="395"/>
      <c r="ATQ4" s="395"/>
      <c r="ATR4" s="395"/>
      <c r="ATS4" s="395"/>
      <c r="ATT4" s="395"/>
      <c r="ATU4" s="395"/>
      <c r="ATV4" s="395"/>
      <c r="ATW4" s="395"/>
      <c r="ATX4" s="395"/>
      <c r="ATY4" s="395"/>
      <c r="ATZ4" s="395"/>
      <c r="AUA4" s="395"/>
      <c r="AUB4" s="395"/>
      <c r="AUC4" s="395"/>
      <c r="AUD4" s="395"/>
      <c r="AUE4" s="395"/>
      <c r="AUF4" s="395"/>
      <c r="AUG4" s="395"/>
      <c r="AUH4" s="395"/>
      <c r="AUI4" s="395"/>
      <c r="AUJ4" s="395"/>
      <c r="AUK4" s="395"/>
      <c r="AUL4" s="395"/>
      <c r="AUM4" s="395"/>
      <c r="AUN4" s="395"/>
      <c r="AUO4" s="395"/>
      <c r="AUP4" s="395"/>
      <c r="AUQ4" s="395"/>
      <c r="AUR4" s="395"/>
      <c r="AUS4" s="395"/>
      <c r="AUT4" s="395"/>
      <c r="AUU4" s="395"/>
      <c r="AUV4" s="395"/>
      <c r="AUW4" s="395"/>
      <c r="AUX4" s="395"/>
      <c r="AUY4" s="395"/>
      <c r="AUZ4" s="395"/>
      <c r="AVA4" s="395"/>
      <c r="AVB4" s="395"/>
      <c r="AVC4" s="395"/>
      <c r="AVD4" s="395"/>
      <c r="AVE4" s="395"/>
      <c r="AVF4" s="395"/>
      <c r="AVG4" s="395"/>
      <c r="AVH4" s="395"/>
      <c r="AVI4" s="395"/>
      <c r="AVJ4" s="395"/>
      <c r="AVK4" s="395"/>
      <c r="AVL4" s="395"/>
      <c r="AVM4" s="395"/>
      <c r="AVN4" s="395"/>
      <c r="AVO4" s="395"/>
      <c r="AVP4" s="395"/>
      <c r="AVQ4" s="395"/>
      <c r="AVR4" s="395"/>
      <c r="AVS4" s="395"/>
      <c r="AVT4" s="395"/>
      <c r="AVU4" s="395"/>
      <c r="AVV4" s="395"/>
      <c r="AVW4" s="395"/>
      <c r="AVX4" s="395"/>
      <c r="AVY4" s="395"/>
      <c r="AVZ4" s="395"/>
      <c r="AWA4" s="395"/>
      <c r="AWB4" s="395"/>
      <c r="AWC4" s="395"/>
      <c r="AWD4" s="395"/>
      <c r="AWE4" s="395"/>
      <c r="AWF4" s="395"/>
      <c r="AWG4" s="395"/>
      <c r="AWH4" s="395"/>
      <c r="AWI4" s="395"/>
      <c r="AWJ4" s="395"/>
      <c r="AWK4" s="395"/>
      <c r="AWL4" s="395"/>
      <c r="AWM4" s="395"/>
      <c r="AWN4" s="395"/>
      <c r="AWO4" s="395"/>
      <c r="AWP4" s="395"/>
      <c r="AWQ4" s="395"/>
      <c r="AWR4" s="395"/>
      <c r="AWS4" s="395"/>
      <c r="AWT4" s="395"/>
      <c r="AWU4" s="395"/>
      <c r="AWV4" s="395"/>
      <c r="AWW4" s="395"/>
      <c r="AWX4" s="395"/>
      <c r="AWY4" s="395"/>
      <c r="AWZ4" s="395"/>
      <c r="AXA4" s="395"/>
      <c r="AXB4" s="395"/>
      <c r="AXC4" s="395"/>
      <c r="AXD4" s="395"/>
      <c r="AXE4" s="395"/>
      <c r="AXF4" s="395"/>
      <c r="AXG4" s="395"/>
      <c r="AXH4" s="395"/>
      <c r="AXI4" s="395"/>
      <c r="AXJ4" s="395"/>
      <c r="AXK4" s="395"/>
      <c r="AXL4" s="395"/>
      <c r="AXM4" s="395"/>
      <c r="AXN4" s="395"/>
      <c r="AXO4" s="395"/>
      <c r="AXP4" s="395"/>
      <c r="AXQ4" s="395"/>
      <c r="AXR4" s="395"/>
      <c r="AXS4" s="395"/>
      <c r="AXT4" s="395"/>
      <c r="AXU4" s="395"/>
      <c r="AXV4" s="395"/>
      <c r="AXW4" s="395"/>
      <c r="AXX4" s="395"/>
      <c r="AXY4" s="395"/>
      <c r="AXZ4" s="395"/>
      <c r="AYA4" s="395"/>
      <c r="AYB4" s="395"/>
      <c r="AYC4" s="395"/>
      <c r="AYD4" s="395"/>
      <c r="AYE4" s="395"/>
      <c r="AYF4" s="395"/>
      <c r="AYG4" s="395"/>
      <c r="AYH4" s="395"/>
      <c r="AYI4" s="395"/>
      <c r="AYJ4" s="395"/>
      <c r="AYK4" s="395"/>
      <c r="AYL4" s="395"/>
      <c r="AYM4" s="395"/>
      <c r="AYN4" s="395"/>
      <c r="AYO4" s="395"/>
      <c r="AYP4" s="395"/>
      <c r="AYQ4" s="395"/>
      <c r="AYR4" s="395"/>
      <c r="AYS4" s="395"/>
      <c r="AYT4" s="395"/>
      <c r="AYU4" s="395"/>
      <c r="AYV4" s="395"/>
      <c r="AYW4" s="395"/>
      <c r="AYX4" s="395"/>
      <c r="AYY4" s="395"/>
      <c r="AYZ4" s="395"/>
      <c r="AZA4" s="395"/>
      <c r="AZB4" s="395"/>
      <c r="AZC4" s="395"/>
      <c r="AZD4" s="395"/>
      <c r="AZE4" s="395"/>
      <c r="AZF4" s="395"/>
      <c r="AZG4" s="395"/>
      <c r="AZH4" s="395"/>
      <c r="AZI4" s="395"/>
      <c r="AZJ4" s="395"/>
      <c r="AZK4" s="395"/>
      <c r="AZL4" s="395"/>
      <c r="AZM4" s="395"/>
      <c r="AZN4" s="395"/>
      <c r="AZO4" s="395"/>
      <c r="AZP4" s="395"/>
      <c r="AZQ4" s="395"/>
      <c r="AZR4" s="395"/>
      <c r="AZS4" s="395"/>
      <c r="AZT4" s="395"/>
      <c r="AZU4" s="395"/>
      <c r="AZV4" s="395"/>
      <c r="AZW4" s="395"/>
      <c r="AZX4" s="395"/>
      <c r="AZY4" s="395"/>
      <c r="AZZ4" s="395"/>
      <c r="BAA4" s="395"/>
      <c r="BAB4" s="395"/>
      <c r="BAC4" s="395"/>
      <c r="BAD4" s="395"/>
      <c r="BAE4" s="395"/>
      <c r="BAF4" s="395"/>
      <c r="BAG4" s="395"/>
      <c r="BAH4" s="395"/>
      <c r="BAI4" s="395"/>
      <c r="BAJ4" s="395"/>
      <c r="BAK4" s="395"/>
      <c r="BAL4" s="395"/>
      <c r="BAM4" s="395"/>
      <c r="BAN4" s="395"/>
      <c r="BAO4" s="395"/>
      <c r="BAP4" s="395"/>
      <c r="BAQ4" s="395"/>
      <c r="BAR4" s="395"/>
      <c r="BAS4" s="395"/>
      <c r="BAT4" s="395"/>
      <c r="BAU4" s="395"/>
      <c r="BAV4" s="395"/>
      <c r="BAW4" s="395"/>
      <c r="BAX4" s="395"/>
      <c r="BAY4" s="395"/>
      <c r="BAZ4" s="395"/>
      <c r="BBA4" s="395"/>
      <c r="BBB4" s="395"/>
      <c r="BBC4" s="395"/>
      <c r="BBD4" s="395"/>
      <c r="BBE4" s="395"/>
      <c r="BBF4" s="395"/>
      <c r="BBG4" s="395"/>
      <c r="BBH4" s="395"/>
      <c r="BBI4" s="395"/>
      <c r="BBJ4" s="395"/>
      <c r="BBK4" s="395"/>
      <c r="BBL4" s="395"/>
      <c r="BBM4" s="395"/>
      <c r="BBN4" s="395"/>
      <c r="BBO4" s="395"/>
      <c r="BBP4" s="395"/>
      <c r="BBQ4" s="395"/>
      <c r="BBR4" s="395"/>
      <c r="BBS4" s="395"/>
      <c r="BBT4" s="395"/>
      <c r="BBU4" s="395"/>
      <c r="BBV4" s="395"/>
      <c r="BBW4" s="395"/>
      <c r="BBX4" s="395"/>
      <c r="BBY4" s="395"/>
      <c r="BBZ4" s="395"/>
      <c r="BCA4" s="395"/>
      <c r="BCB4" s="395"/>
      <c r="BCC4" s="395"/>
      <c r="BCD4" s="395"/>
      <c r="BCE4" s="395"/>
      <c r="BCF4" s="395"/>
      <c r="BCG4" s="395"/>
      <c r="BCH4" s="395"/>
      <c r="BCI4" s="395"/>
      <c r="BCJ4" s="395"/>
      <c r="BCK4" s="395"/>
      <c r="BCL4" s="395"/>
      <c r="BCM4" s="395"/>
      <c r="BCN4" s="395"/>
      <c r="BCO4" s="395"/>
      <c r="BCP4" s="395"/>
      <c r="BCQ4" s="395"/>
      <c r="BCR4" s="395"/>
      <c r="BCS4" s="395"/>
      <c r="BCT4" s="395"/>
      <c r="BCU4" s="395"/>
      <c r="BCV4" s="395"/>
      <c r="BCW4" s="395"/>
      <c r="BCX4" s="395"/>
      <c r="BCY4" s="395"/>
      <c r="BCZ4" s="395"/>
      <c r="BDA4" s="395"/>
      <c r="BDB4" s="395"/>
      <c r="BDC4" s="395"/>
      <c r="BDD4" s="395"/>
      <c r="BDE4" s="395"/>
      <c r="BDF4" s="395"/>
      <c r="BDG4" s="395"/>
      <c r="BDH4" s="395"/>
      <c r="BDI4" s="395"/>
      <c r="BDJ4" s="395"/>
      <c r="BDK4" s="395"/>
      <c r="BDL4" s="395"/>
      <c r="BDM4" s="395"/>
      <c r="BDN4" s="395"/>
      <c r="BDO4" s="395"/>
      <c r="BDP4" s="395"/>
      <c r="BDQ4" s="395"/>
      <c r="BDR4" s="395"/>
      <c r="BDS4" s="395"/>
      <c r="BDT4" s="395"/>
      <c r="BDU4" s="395"/>
      <c r="BDV4" s="395"/>
      <c r="BDW4" s="395"/>
      <c r="BDX4" s="395"/>
      <c r="BDY4" s="395"/>
      <c r="BDZ4" s="395"/>
      <c r="BEA4" s="395"/>
      <c r="BEB4" s="395"/>
      <c r="BEC4" s="395"/>
      <c r="BED4" s="395"/>
      <c r="BEE4" s="395"/>
      <c r="BEF4" s="395"/>
      <c r="BEG4" s="395"/>
      <c r="BEH4" s="395"/>
      <c r="BEI4" s="395"/>
      <c r="BEJ4" s="395"/>
      <c r="BEK4" s="395"/>
      <c r="BEL4" s="395"/>
      <c r="BEM4" s="395"/>
      <c r="BEN4" s="395"/>
      <c r="BEO4" s="395"/>
      <c r="BEP4" s="395"/>
      <c r="BEQ4" s="395"/>
      <c r="BER4" s="395"/>
      <c r="BES4" s="395"/>
      <c r="BET4" s="395"/>
      <c r="BEU4" s="395"/>
      <c r="BEV4" s="395"/>
      <c r="BEW4" s="395"/>
      <c r="BEX4" s="395"/>
      <c r="BEY4" s="395"/>
      <c r="BEZ4" s="395"/>
      <c r="BFA4" s="395"/>
      <c r="BFB4" s="395"/>
      <c r="BFC4" s="395"/>
      <c r="BFD4" s="395"/>
      <c r="BFE4" s="395"/>
      <c r="BFF4" s="395"/>
      <c r="BFG4" s="395"/>
      <c r="BFH4" s="395"/>
      <c r="BFI4" s="395"/>
      <c r="BFJ4" s="395"/>
      <c r="BFK4" s="395"/>
      <c r="BFL4" s="395"/>
      <c r="BFM4" s="395"/>
      <c r="BFN4" s="395"/>
      <c r="BFO4" s="395"/>
      <c r="BFP4" s="395"/>
      <c r="BFQ4" s="395"/>
      <c r="BFR4" s="395"/>
      <c r="BFS4" s="395"/>
      <c r="BFT4" s="395"/>
      <c r="BFU4" s="395"/>
      <c r="BFV4" s="395"/>
      <c r="BFW4" s="395"/>
      <c r="BFX4" s="395"/>
      <c r="BFY4" s="395"/>
      <c r="BFZ4" s="395"/>
      <c r="BGA4" s="395"/>
      <c r="BGB4" s="395"/>
      <c r="BGC4" s="395"/>
      <c r="BGD4" s="395"/>
      <c r="BGE4" s="395"/>
      <c r="BGF4" s="395"/>
      <c r="BGG4" s="395"/>
      <c r="BGH4" s="395"/>
      <c r="BGI4" s="395"/>
      <c r="BGJ4" s="395"/>
      <c r="BGK4" s="395"/>
      <c r="BGL4" s="395"/>
      <c r="BGM4" s="395"/>
      <c r="BGN4" s="395"/>
      <c r="BGO4" s="395"/>
      <c r="BGP4" s="395"/>
      <c r="BGQ4" s="395"/>
      <c r="BGR4" s="395"/>
      <c r="BGS4" s="395"/>
      <c r="BGT4" s="395"/>
      <c r="BGU4" s="395"/>
      <c r="BGV4" s="395"/>
      <c r="BGW4" s="395"/>
      <c r="BGX4" s="395"/>
      <c r="BGY4" s="395"/>
      <c r="BGZ4" s="395"/>
      <c r="BHA4" s="395"/>
      <c r="BHB4" s="395"/>
      <c r="BHC4" s="395"/>
      <c r="BHD4" s="395"/>
      <c r="BHE4" s="395"/>
      <c r="BHF4" s="395"/>
      <c r="BHG4" s="395"/>
      <c r="BHH4" s="395"/>
      <c r="BHI4" s="395"/>
      <c r="BHJ4" s="395"/>
      <c r="BHK4" s="395"/>
      <c r="BHL4" s="395"/>
      <c r="BHM4" s="395"/>
      <c r="BHN4" s="395"/>
      <c r="BHO4" s="395"/>
      <c r="BHP4" s="395"/>
      <c r="BHQ4" s="395"/>
      <c r="BHR4" s="395"/>
      <c r="BHS4" s="395"/>
      <c r="BHT4" s="395"/>
      <c r="BHU4" s="395"/>
      <c r="BHV4" s="395"/>
      <c r="BHW4" s="395"/>
      <c r="BHX4" s="395"/>
      <c r="BHY4" s="395"/>
      <c r="BHZ4" s="395"/>
      <c r="BIA4" s="395"/>
      <c r="BIB4" s="395"/>
      <c r="BIC4" s="395"/>
      <c r="BID4" s="395"/>
      <c r="BIE4" s="395"/>
      <c r="BIF4" s="395"/>
      <c r="BIG4" s="395"/>
      <c r="BIH4" s="395"/>
      <c r="BII4" s="395"/>
      <c r="BIJ4" s="395"/>
      <c r="BIK4" s="395"/>
      <c r="BIL4" s="395"/>
      <c r="BIM4" s="395"/>
      <c r="BIN4" s="395"/>
      <c r="BIO4" s="395"/>
      <c r="BIP4" s="395"/>
      <c r="BIQ4" s="395"/>
      <c r="BIR4" s="395"/>
      <c r="BIS4" s="395"/>
      <c r="BIT4" s="395"/>
      <c r="BIU4" s="395"/>
      <c r="BIV4" s="395"/>
      <c r="BIW4" s="395"/>
      <c r="BIX4" s="395"/>
      <c r="BIY4" s="395"/>
      <c r="BIZ4" s="395"/>
      <c r="BJA4" s="395"/>
      <c r="BJB4" s="395"/>
      <c r="BJC4" s="395"/>
      <c r="BJD4" s="395"/>
      <c r="BJE4" s="395"/>
      <c r="BJF4" s="395"/>
      <c r="BJG4" s="395"/>
      <c r="BJH4" s="395"/>
      <c r="BJI4" s="395"/>
      <c r="BJJ4" s="395"/>
      <c r="BJK4" s="395"/>
      <c r="BJL4" s="395"/>
      <c r="BJM4" s="395"/>
      <c r="BJN4" s="395"/>
      <c r="BJO4" s="395"/>
      <c r="BJP4" s="395"/>
      <c r="BJQ4" s="395"/>
      <c r="BJR4" s="395"/>
      <c r="BJS4" s="395"/>
      <c r="BJT4" s="395"/>
      <c r="BJU4" s="395"/>
      <c r="BJV4" s="395"/>
      <c r="BJW4" s="395"/>
      <c r="BJX4" s="395"/>
      <c r="BJY4" s="395"/>
      <c r="BJZ4" s="395"/>
      <c r="BKA4" s="395"/>
      <c r="BKB4" s="395"/>
      <c r="BKC4" s="395"/>
      <c r="BKD4" s="395"/>
      <c r="BKE4" s="395"/>
      <c r="BKF4" s="395"/>
      <c r="BKG4" s="395"/>
      <c r="BKH4" s="395"/>
      <c r="BKI4" s="395"/>
      <c r="BKJ4" s="395"/>
      <c r="BKK4" s="395"/>
      <c r="BKL4" s="395"/>
      <c r="BKM4" s="395"/>
      <c r="BKN4" s="395"/>
      <c r="BKO4" s="395"/>
      <c r="BKP4" s="395"/>
      <c r="BKQ4" s="395"/>
      <c r="BKR4" s="395"/>
      <c r="BKS4" s="395"/>
      <c r="BKT4" s="395"/>
      <c r="BKU4" s="395"/>
      <c r="BKV4" s="395"/>
      <c r="BKW4" s="395"/>
      <c r="BKX4" s="395"/>
      <c r="BKY4" s="395"/>
      <c r="BKZ4" s="395"/>
      <c r="BLA4" s="395"/>
      <c r="BLB4" s="395"/>
      <c r="BLC4" s="395"/>
      <c r="BLD4" s="395"/>
      <c r="BLE4" s="395"/>
      <c r="BLF4" s="395"/>
      <c r="BLG4" s="395"/>
      <c r="BLH4" s="395"/>
      <c r="BLI4" s="395"/>
      <c r="BLJ4" s="395"/>
      <c r="BLK4" s="395"/>
      <c r="BLL4" s="395"/>
      <c r="BLM4" s="395"/>
      <c r="BLN4" s="395"/>
      <c r="BLO4" s="395"/>
      <c r="BLP4" s="395"/>
      <c r="BLQ4" s="395"/>
      <c r="BLR4" s="395"/>
      <c r="BLS4" s="395"/>
      <c r="BLT4" s="395"/>
      <c r="BLU4" s="395"/>
      <c r="BLV4" s="395"/>
      <c r="BLW4" s="395"/>
      <c r="BLX4" s="395"/>
      <c r="BLY4" s="395"/>
      <c r="BLZ4" s="395"/>
      <c r="BMA4" s="395"/>
      <c r="BMB4" s="395"/>
      <c r="BMC4" s="395"/>
      <c r="BMD4" s="395"/>
      <c r="BME4" s="395"/>
      <c r="BMF4" s="395"/>
      <c r="BMG4" s="395"/>
      <c r="BMH4" s="395"/>
      <c r="BMI4" s="395"/>
      <c r="BMJ4" s="395"/>
      <c r="BMK4" s="395"/>
      <c r="BML4" s="395"/>
      <c r="BMM4" s="395"/>
      <c r="BMN4" s="395"/>
      <c r="BMO4" s="395"/>
      <c r="BMP4" s="395"/>
      <c r="BMQ4" s="395"/>
      <c r="BMR4" s="395"/>
      <c r="BMS4" s="395"/>
      <c r="BMT4" s="395"/>
      <c r="BMU4" s="395"/>
      <c r="BMV4" s="395"/>
      <c r="BMW4" s="395"/>
      <c r="BMX4" s="395"/>
      <c r="BMY4" s="395"/>
      <c r="BMZ4" s="395"/>
      <c r="BNA4" s="395"/>
      <c r="BNB4" s="395"/>
      <c r="BNC4" s="395"/>
      <c r="BND4" s="395"/>
      <c r="BNE4" s="395"/>
      <c r="BNF4" s="395"/>
      <c r="BNG4" s="395"/>
      <c r="BNH4" s="395"/>
      <c r="BNI4" s="395"/>
      <c r="BNJ4" s="395"/>
      <c r="BNK4" s="395"/>
      <c r="BNL4" s="395"/>
      <c r="BNM4" s="395"/>
      <c r="BNN4" s="395"/>
      <c r="BNO4" s="395"/>
      <c r="BNP4" s="395"/>
      <c r="BNQ4" s="395"/>
      <c r="BNR4" s="395"/>
      <c r="BNS4" s="395"/>
      <c r="BNT4" s="395"/>
      <c r="BNU4" s="395"/>
      <c r="BNV4" s="395"/>
      <c r="BNW4" s="395"/>
      <c r="BNX4" s="395"/>
      <c r="BNY4" s="395"/>
      <c r="BNZ4" s="395"/>
      <c r="BOA4" s="395"/>
      <c r="BOB4" s="395"/>
      <c r="BOC4" s="395"/>
      <c r="BOD4" s="395"/>
      <c r="BOE4" s="395"/>
      <c r="BOF4" s="395"/>
      <c r="BOG4" s="395"/>
      <c r="BOH4" s="395"/>
      <c r="BOI4" s="395"/>
      <c r="BOJ4" s="395"/>
      <c r="BOK4" s="395"/>
      <c r="BOL4" s="395"/>
      <c r="BOM4" s="395"/>
      <c r="BON4" s="395"/>
      <c r="BOO4" s="395"/>
      <c r="BOP4" s="395"/>
      <c r="BOQ4" s="395"/>
      <c r="BOR4" s="395"/>
      <c r="BOS4" s="395"/>
      <c r="BOT4" s="395"/>
      <c r="BOU4" s="395"/>
      <c r="BOV4" s="395"/>
      <c r="BOW4" s="395"/>
      <c r="BOX4" s="395"/>
      <c r="BOY4" s="395"/>
      <c r="BOZ4" s="395"/>
      <c r="BPA4" s="395"/>
      <c r="BPB4" s="395"/>
      <c r="BPC4" s="395"/>
      <c r="BPD4" s="395"/>
      <c r="BPE4" s="395"/>
      <c r="BPF4" s="395"/>
      <c r="BPG4" s="395"/>
      <c r="BPH4" s="395"/>
      <c r="BPI4" s="395"/>
      <c r="BPJ4" s="395"/>
      <c r="BPK4" s="395"/>
      <c r="BPL4" s="395"/>
      <c r="BPM4" s="395"/>
      <c r="BPN4" s="395"/>
      <c r="BPO4" s="395"/>
      <c r="BPP4" s="395"/>
      <c r="BPQ4" s="395"/>
      <c r="BPR4" s="395"/>
      <c r="BPS4" s="395"/>
      <c r="BPT4" s="395"/>
      <c r="BPU4" s="395"/>
      <c r="BPV4" s="395"/>
      <c r="BPW4" s="395"/>
      <c r="BPX4" s="395"/>
      <c r="BPY4" s="395"/>
      <c r="BPZ4" s="395"/>
      <c r="BQA4" s="395"/>
      <c r="BQB4" s="395"/>
      <c r="BQC4" s="395"/>
      <c r="BQD4" s="395"/>
      <c r="BQE4" s="395"/>
      <c r="BQF4" s="395"/>
      <c r="BQG4" s="395"/>
      <c r="BQH4" s="395"/>
      <c r="BQI4" s="395"/>
      <c r="BQJ4" s="395"/>
      <c r="BQK4" s="395"/>
      <c r="BQL4" s="395"/>
      <c r="BQM4" s="395"/>
      <c r="BQN4" s="395"/>
      <c r="BQO4" s="395"/>
      <c r="BQP4" s="395"/>
      <c r="BQQ4" s="395"/>
      <c r="BQR4" s="395"/>
      <c r="BQS4" s="395"/>
      <c r="BQT4" s="395"/>
      <c r="BQU4" s="395"/>
      <c r="BQV4" s="395"/>
      <c r="BQW4" s="395"/>
      <c r="BQX4" s="395"/>
      <c r="BQY4" s="395"/>
      <c r="BQZ4" s="395"/>
      <c r="BRA4" s="395"/>
      <c r="BRB4" s="395"/>
      <c r="BRC4" s="395"/>
      <c r="BRD4" s="395"/>
      <c r="BRE4" s="395"/>
      <c r="BRF4" s="395"/>
      <c r="BRG4" s="395"/>
      <c r="BRH4" s="395"/>
      <c r="BRI4" s="395"/>
      <c r="BRJ4" s="395"/>
      <c r="BRK4" s="395"/>
      <c r="BRL4" s="395"/>
      <c r="BRM4" s="395"/>
      <c r="BRN4" s="395"/>
      <c r="BRO4" s="395"/>
      <c r="BRP4" s="395"/>
      <c r="BRQ4" s="395"/>
      <c r="BRR4" s="395"/>
      <c r="BRS4" s="395"/>
      <c r="BRT4" s="395"/>
      <c r="BRU4" s="395"/>
      <c r="BRV4" s="395"/>
      <c r="BRW4" s="395"/>
      <c r="BRX4" s="395"/>
      <c r="BRY4" s="395"/>
      <c r="BRZ4" s="395"/>
      <c r="BSA4" s="395"/>
      <c r="BSB4" s="395"/>
      <c r="BSC4" s="395"/>
      <c r="BSD4" s="395"/>
      <c r="BSE4" s="395"/>
      <c r="BSF4" s="395"/>
      <c r="BSG4" s="395"/>
      <c r="BSH4" s="395"/>
      <c r="BSI4" s="395"/>
      <c r="BSJ4" s="395"/>
      <c r="BSK4" s="395"/>
      <c r="BSL4" s="395"/>
      <c r="BSM4" s="395"/>
      <c r="BSN4" s="395"/>
      <c r="BSO4" s="395"/>
      <c r="BSP4" s="395"/>
      <c r="BSQ4" s="395"/>
      <c r="BSR4" s="395"/>
      <c r="BSS4" s="395"/>
      <c r="BST4" s="395"/>
      <c r="BSU4" s="395"/>
      <c r="BSV4" s="395"/>
      <c r="BSW4" s="395"/>
      <c r="BSX4" s="395"/>
      <c r="BSY4" s="395"/>
      <c r="BSZ4" s="395"/>
      <c r="BTA4" s="395"/>
      <c r="BTB4" s="395"/>
      <c r="BTC4" s="395"/>
      <c r="BTD4" s="395"/>
      <c r="BTE4" s="395"/>
      <c r="BTF4" s="395"/>
      <c r="BTG4" s="395"/>
      <c r="BTH4" s="395"/>
      <c r="BTI4" s="395"/>
      <c r="BTJ4" s="395"/>
      <c r="BTK4" s="395"/>
      <c r="BTL4" s="395"/>
      <c r="BTM4" s="395"/>
      <c r="BTN4" s="395"/>
      <c r="BTO4" s="395"/>
      <c r="BTP4" s="395"/>
      <c r="BTQ4" s="395"/>
      <c r="BTR4" s="395"/>
      <c r="BTS4" s="395"/>
      <c r="BTT4" s="395"/>
      <c r="BTU4" s="395"/>
      <c r="BTV4" s="395"/>
      <c r="BTW4" s="395"/>
      <c r="BTX4" s="395"/>
      <c r="BTY4" s="395"/>
      <c r="BTZ4" s="395"/>
      <c r="BUA4" s="395"/>
      <c r="BUB4" s="395"/>
      <c r="BUC4" s="395"/>
      <c r="BUD4" s="395"/>
      <c r="BUE4" s="395"/>
      <c r="BUF4" s="395"/>
      <c r="BUG4" s="395"/>
      <c r="BUH4" s="395"/>
      <c r="BUI4" s="395"/>
      <c r="BUJ4" s="395"/>
      <c r="BUK4" s="395"/>
      <c r="BUL4" s="395"/>
      <c r="BUM4" s="395"/>
      <c r="BUN4" s="395"/>
      <c r="BUO4" s="395"/>
      <c r="BUP4" s="395"/>
      <c r="BUQ4" s="395"/>
      <c r="BUR4" s="395"/>
      <c r="BUS4" s="395"/>
      <c r="BUT4" s="395"/>
      <c r="BUU4" s="395"/>
      <c r="BUV4" s="395"/>
      <c r="BUW4" s="395"/>
      <c r="BUX4" s="395"/>
      <c r="BUY4" s="395"/>
      <c r="BUZ4" s="395"/>
      <c r="BVA4" s="395"/>
      <c r="BVB4" s="395"/>
      <c r="BVC4" s="395"/>
      <c r="BVD4" s="395"/>
      <c r="BVE4" s="395"/>
      <c r="BVF4" s="395"/>
      <c r="BVG4" s="395"/>
      <c r="BVH4" s="395"/>
      <c r="BVI4" s="395"/>
      <c r="BVJ4" s="395"/>
      <c r="BVK4" s="395"/>
      <c r="BVL4" s="395"/>
      <c r="BVM4" s="395"/>
      <c r="BVN4" s="395"/>
      <c r="BVO4" s="395"/>
      <c r="BVP4" s="395"/>
      <c r="BVQ4" s="395"/>
      <c r="BVR4" s="395"/>
      <c r="BVS4" s="395"/>
      <c r="BVT4" s="395"/>
      <c r="BVU4" s="395"/>
      <c r="BVV4" s="395"/>
      <c r="BVW4" s="395"/>
      <c r="BVX4" s="395"/>
      <c r="BVY4" s="395"/>
      <c r="BVZ4" s="395"/>
      <c r="BWA4" s="395"/>
      <c r="BWB4" s="395"/>
      <c r="BWC4" s="395"/>
      <c r="BWD4" s="395"/>
      <c r="BWE4" s="395"/>
      <c r="BWF4" s="395"/>
      <c r="BWG4" s="395"/>
      <c r="BWH4" s="395"/>
      <c r="BWI4" s="395"/>
      <c r="BWJ4" s="395"/>
      <c r="BWK4" s="395"/>
      <c r="BWL4" s="395"/>
      <c r="BWM4" s="395"/>
      <c r="BWN4" s="395"/>
      <c r="BWO4" s="395"/>
      <c r="BWP4" s="395"/>
      <c r="BWQ4" s="395"/>
      <c r="BWR4" s="395"/>
      <c r="BWS4" s="395"/>
      <c r="BWT4" s="395"/>
      <c r="BWU4" s="395"/>
      <c r="BWV4" s="395"/>
      <c r="BWW4" s="395"/>
      <c r="BWX4" s="395"/>
      <c r="BWY4" s="395"/>
      <c r="BWZ4" s="395"/>
      <c r="BXA4" s="395"/>
      <c r="BXB4" s="395"/>
      <c r="BXC4" s="395"/>
      <c r="BXD4" s="395"/>
      <c r="BXE4" s="395"/>
      <c r="BXF4" s="395"/>
      <c r="BXG4" s="395"/>
      <c r="BXH4" s="395"/>
      <c r="BXI4" s="395"/>
      <c r="BXJ4" s="395"/>
      <c r="BXK4" s="395"/>
      <c r="BXL4" s="395"/>
      <c r="BXM4" s="395"/>
      <c r="BXN4" s="395"/>
      <c r="BXO4" s="395"/>
      <c r="BXP4" s="395"/>
      <c r="BXQ4" s="395"/>
      <c r="BXR4" s="395"/>
      <c r="BXS4" s="395"/>
      <c r="BXT4" s="395"/>
      <c r="BXU4" s="395"/>
      <c r="BXV4" s="395"/>
      <c r="BXW4" s="395"/>
      <c r="BXX4" s="395"/>
      <c r="BXY4" s="395"/>
      <c r="BXZ4" s="395"/>
      <c r="BYA4" s="395"/>
      <c r="BYB4" s="395"/>
      <c r="BYC4" s="395"/>
      <c r="BYD4" s="395"/>
      <c r="BYE4" s="395"/>
      <c r="BYF4" s="395"/>
      <c r="BYG4" s="395"/>
      <c r="BYH4" s="395"/>
      <c r="BYI4" s="395"/>
      <c r="BYJ4" s="395"/>
      <c r="BYK4" s="395"/>
      <c r="BYL4" s="395"/>
      <c r="BYM4" s="395"/>
      <c r="BYN4" s="395"/>
      <c r="BYO4" s="395"/>
      <c r="BYP4" s="395"/>
      <c r="BYQ4" s="395"/>
      <c r="BYR4" s="395"/>
      <c r="BYS4" s="395"/>
      <c r="BYT4" s="395"/>
      <c r="BYU4" s="395"/>
      <c r="BYV4" s="395"/>
      <c r="BYW4" s="395"/>
      <c r="BYX4" s="395"/>
      <c r="BYY4" s="395"/>
      <c r="BYZ4" s="395"/>
      <c r="BZA4" s="395"/>
      <c r="BZB4" s="395"/>
      <c r="BZC4" s="395"/>
      <c r="BZD4" s="395"/>
      <c r="BZE4" s="395"/>
      <c r="BZF4" s="395"/>
      <c r="BZG4" s="395"/>
      <c r="BZH4" s="395"/>
      <c r="BZI4" s="395"/>
      <c r="BZJ4" s="395"/>
      <c r="BZK4" s="395"/>
      <c r="BZL4" s="395"/>
      <c r="BZM4" s="395"/>
      <c r="BZN4" s="395"/>
      <c r="BZO4" s="395"/>
      <c r="BZP4" s="395"/>
      <c r="BZQ4" s="395"/>
      <c r="BZR4" s="395"/>
      <c r="BZS4" s="395"/>
      <c r="BZT4" s="395"/>
      <c r="BZU4" s="395"/>
      <c r="BZV4" s="395"/>
      <c r="BZW4" s="395"/>
      <c r="BZX4" s="395"/>
      <c r="BZY4" s="395"/>
      <c r="BZZ4" s="395"/>
      <c r="CAA4" s="395"/>
      <c r="CAB4" s="395"/>
      <c r="CAC4" s="395"/>
      <c r="CAD4" s="395"/>
      <c r="CAE4" s="395"/>
      <c r="CAF4" s="395"/>
      <c r="CAG4" s="395"/>
      <c r="CAH4" s="395"/>
      <c r="CAI4" s="395"/>
      <c r="CAJ4" s="395"/>
      <c r="CAK4" s="395"/>
      <c r="CAL4" s="395"/>
      <c r="CAM4" s="395"/>
      <c r="CAN4" s="395"/>
      <c r="CAO4" s="395"/>
      <c r="CAP4" s="395"/>
      <c r="CAQ4" s="395"/>
      <c r="CAR4" s="395"/>
      <c r="CAS4" s="395"/>
      <c r="CAT4" s="395"/>
      <c r="CAU4" s="395"/>
      <c r="CAV4" s="395"/>
      <c r="CAW4" s="395"/>
      <c r="CAX4" s="395"/>
      <c r="CAY4" s="395"/>
      <c r="CAZ4" s="395"/>
      <c r="CBA4" s="395"/>
      <c r="CBB4" s="395"/>
      <c r="CBC4" s="395"/>
      <c r="CBD4" s="395"/>
      <c r="CBE4" s="395"/>
      <c r="CBF4" s="395"/>
      <c r="CBG4" s="395"/>
      <c r="CBH4" s="395"/>
      <c r="CBI4" s="395"/>
      <c r="CBJ4" s="395"/>
      <c r="CBK4" s="395"/>
      <c r="CBL4" s="395"/>
      <c r="CBM4" s="395"/>
      <c r="CBN4" s="395"/>
      <c r="CBO4" s="395"/>
      <c r="CBP4" s="395"/>
      <c r="CBQ4" s="395"/>
      <c r="CBR4" s="395"/>
      <c r="CBS4" s="395"/>
      <c r="CBT4" s="395"/>
      <c r="CBU4" s="395"/>
      <c r="CBV4" s="395"/>
      <c r="CBW4" s="395"/>
      <c r="CBX4" s="395"/>
      <c r="CBY4" s="395"/>
      <c r="CBZ4" s="395"/>
      <c r="CCA4" s="395"/>
      <c r="CCB4" s="395"/>
      <c r="CCC4" s="395"/>
      <c r="CCD4" s="395"/>
      <c r="CCE4" s="395"/>
      <c r="CCF4" s="395"/>
      <c r="CCG4" s="395"/>
      <c r="CCH4" s="395"/>
      <c r="CCI4" s="395"/>
      <c r="CCJ4" s="395"/>
      <c r="CCK4" s="395"/>
      <c r="CCL4" s="395"/>
      <c r="CCM4" s="395"/>
      <c r="CCN4" s="395"/>
      <c r="CCO4" s="395"/>
      <c r="CCP4" s="395"/>
      <c r="CCQ4" s="395"/>
      <c r="CCR4" s="395"/>
      <c r="CCS4" s="395"/>
      <c r="CCT4" s="395"/>
      <c r="CCU4" s="395"/>
      <c r="CCV4" s="395"/>
      <c r="CCW4" s="395"/>
      <c r="CCX4" s="395"/>
      <c r="CCY4" s="395"/>
      <c r="CCZ4" s="395"/>
      <c r="CDA4" s="395"/>
      <c r="CDB4" s="395"/>
      <c r="CDC4" s="395"/>
      <c r="CDD4" s="395"/>
      <c r="CDE4" s="395"/>
      <c r="CDF4" s="395"/>
      <c r="CDG4" s="395"/>
      <c r="CDH4" s="395"/>
      <c r="CDI4" s="395"/>
      <c r="CDJ4" s="395"/>
      <c r="CDK4" s="395"/>
      <c r="CDL4" s="395"/>
      <c r="CDM4" s="395"/>
      <c r="CDN4" s="395"/>
      <c r="CDO4" s="395"/>
      <c r="CDP4" s="395"/>
      <c r="CDQ4" s="395"/>
      <c r="CDR4" s="395"/>
      <c r="CDS4" s="395"/>
      <c r="CDT4" s="395"/>
      <c r="CDU4" s="395"/>
      <c r="CDV4" s="395"/>
      <c r="CDW4" s="395"/>
      <c r="CDX4" s="395"/>
      <c r="CDY4" s="395"/>
      <c r="CDZ4" s="395"/>
      <c r="CEA4" s="395"/>
      <c r="CEB4" s="395"/>
      <c r="CEC4" s="395"/>
      <c r="CED4" s="395"/>
      <c r="CEE4" s="395"/>
      <c r="CEF4" s="395"/>
      <c r="CEG4" s="395"/>
      <c r="CEH4" s="395"/>
      <c r="CEI4" s="395"/>
      <c r="CEJ4" s="395"/>
      <c r="CEK4" s="395"/>
      <c r="CEL4" s="395"/>
      <c r="CEM4" s="395"/>
      <c r="CEN4" s="395"/>
      <c r="CEO4" s="395"/>
      <c r="CEP4" s="395"/>
      <c r="CEQ4" s="395"/>
      <c r="CER4" s="395"/>
      <c r="CES4" s="395"/>
      <c r="CET4" s="395"/>
      <c r="CEU4" s="395"/>
      <c r="CEV4" s="395"/>
      <c r="CEW4" s="395"/>
      <c r="CEX4" s="395"/>
      <c r="CEY4" s="395"/>
      <c r="CEZ4" s="395"/>
      <c r="CFA4" s="395"/>
      <c r="CFB4" s="395"/>
      <c r="CFC4" s="395"/>
      <c r="CFD4" s="395"/>
      <c r="CFE4" s="395"/>
      <c r="CFF4" s="395"/>
      <c r="CFG4" s="395"/>
      <c r="CFH4" s="395"/>
      <c r="CFI4" s="395"/>
      <c r="CFJ4" s="395"/>
      <c r="CFK4" s="395"/>
      <c r="CFL4" s="395"/>
      <c r="CFM4" s="395"/>
      <c r="CFN4" s="395"/>
      <c r="CFO4" s="395"/>
      <c r="CFP4" s="395"/>
      <c r="CFQ4" s="395"/>
      <c r="CFR4" s="395"/>
      <c r="CFS4" s="395"/>
      <c r="CFT4" s="395"/>
      <c r="CFU4" s="395"/>
      <c r="CFV4" s="395"/>
      <c r="CFW4" s="395"/>
      <c r="CFX4" s="395"/>
      <c r="CFY4" s="395"/>
      <c r="CFZ4" s="395"/>
      <c r="CGA4" s="395"/>
      <c r="CGB4" s="395"/>
      <c r="CGC4" s="395"/>
      <c r="CGD4" s="395"/>
      <c r="CGE4" s="395"/>
      <c r="CGF4" s="395"/>
      <c r="CGG4" s="395"/>
      <c r="CGH4" s="395"/>
      <c r="CGI4" s="395"/>
      <c r="CGJ4" s="395"/>
      <c r="CGK4" s="395"/>
      <c r="CGL4" s="395"/>
      <c r="CGM4" s="395"/>
      <c r="CGN4" s="395"/>
      <c r="CGO4" s="395"/>
      <c r="CGP4" s="395"/>
      <c r="CGQ4" s="395"/>
      <c r="CGR4" s="395"/>
      <c r="CGS4" s="395"/>
      <c r="CGT4" s="395"/>
      <c r="CGU4" s="395"/>
      <c r="CGV4" s="395"/>
      <c r="CGW4" s="395"/>
      <c r="CGX4" s="395"/>
      <c r="CGY4" s="395"/>
      <c r="CGZ4" s="395"/>
      <c r="CHA4" s="395"/>
      <c r="CHB4" s="395"/>
      <c r="CHC4" s="395"/>
      <c r="CHD4" s="395"/>
      <c r="CHE4" s="395"/>
      <c r="CHF4" s="395"/>
      <c r="CHG4" s="395"/>
      <c r="CHH4" s="395"/>
      <c r="CHI4" s="395"/>
      <c r="CHJ4" s="395"/>
      <c r="CHK4" s="395"/>
      <c r="CHL4" s="395"/>
      <c r="CHM4" s="395"/>
      <c r="CHN4" s="395"/>
      <c r="CHO4" s="395"/>
      <c r="CHP4" s="395"/>
      <c r="CHQ4" s="395"/>
      <c r="CHR4" s="395"/>
      <c r="CHS4" s="395"/>
      <c r="CHT4" s="395"/>
      <c r="CHU4" s="395"/>
      <c r="CHV4" s="395"/>
      <c r="CHW4" s="395"/>
      <c r="CHX4" s="395"/>
      <c r="CHY4" s="395"/>
      <c r="CHZ4" s="395"/>
      <c r="CIA4" s="395"/>
      <c r="CIB4" s="395"/>
      <c r="CIC4" s="395"/>
      <c r="CID4" s="395"/>
      <c r="CIE4" s="395"/>
      <c r="CIF4" s="395"/>
      <c r="CIG4" s="395"/>
      <c r="CIH4" s="395"/>
      <c r="CII4" s="395"/>
      <c r="CIJ4" s="395"/>
      <c r="CIK4" s="395"/>
      <c r="CIL4" s="395"/>
      <c r="CIM4" s="395"/>
      <c r="CIN4" s="395"/>
      <c r="CIO4" s="395"/>
      <c r="CIP4" s="395"/>
      <c r="CIQ4" s="395"/>
      <c r="CIR4" s="395"/>
      <c r="CIS4" s="395"/>
      <c r="CIT4" s="395"/>
      <c r="CIU4" s="395"/>
      <c r="CIV4" s="395"/>
      <c r="CIW4" s="395"/>
      <c r="CIX4" s="395"/>
      <c r="CIY4" s="395"/>
      <c r="CIZ4" s="395"/>
      <c r="CJA4" s="395"/>
      <c r="CJB4" s="395"/>
      <c r="CJC4" s="395"/>
      <c r="CJD4" s="395"/>
      <c r="CJE4" s="395"/>
      <c r="CJF4" s="395"/>
      <c r="CJG4" s="395"/>
      <c r="CJH4" s="395"/>
      <c r="CJI4" s="395"/>
      <c r="CJJ4" s="395"/>
      <c r="CJK4" s="395"/>
      <c r="CJL4" s="395"/>
      <c r="CJM4" s="395"/>
      <c r="CJN4" s="395"/>
      <c r="CJO4" s="395"/>
      <c r="CJP4" s="395"/>
      <c r="CJQ4" s="395"/>
      <c r="CJR4" s="395"/>
      <c r="CJS4" s="395"/>
      <c r="CJT4" s="395"/>
      <c r="CJU4" s="395"/>
      <c r="CJV4" s="395"/>
      <c r="CJW4" s="395"/>
      <c r="CJX4" s="395"/>
      <c r="CJY4" s="395"/>
      <c r="CJZ4" s="395"/>
      <c r="CKA4" s="395"/>
      <c r="CKB4" s="395"/>
      <c r="CKC4" s="395"/>
      <c r="CKD4" s="395"/>
      <c r="CKE4" s="395"/>
      <c r="CKF4" s="395"/>
      <c r="CKG4" s="395"/>
      <c r="CKH4" s="395"/>
      <c r="CKI4" s="395"/>
      <c r="CKJ4" s="395"/>
      <c r="CKK4" s="395"/>
      <c r="CKL4" s="395"/>
      <c r="CKM4" s="395"/>
      <c r="CKN4" s="395"/>
      <c r="CKO4" s="395"/>
      <c r="CKP4" s="395"/>
      <c r="CKQ4" s="395"/>
      <c r="CKR4" s="395"/>
      <c r="CKS4" s="395"/>
      <c r="CKT4" s="395"/>
      <c r="CKU4" s="395"/>
      <c r="CKV4" s="395"/>
      <c r="CKW4" s="395"/>
      <c r="CKX4" s="395"/>
      <c r="CKY4" s="395"/>
      <c r="CKZ4" s="395"/>
      <c r="CLA4" s="395"/>
      <c r="CLB4" s="395"/>
      <c r="CLC4" s="395"/>
      <c r="CLD4" s="395"/>
      <c r="CLE4" s="395"/>
      <c r="CLF4" s="395"/>
      <c r="CLG4" s="395"/>
      <c r="CLH4" s="395"/>
      <c r="CLI4" s="395"/>
      <c r="CLJ4" s="395"/>
      <c r="CLK4" s="395"/>
      <c r="CLL4" s="395"/>
      <c r="CLM4" s="395"/>
      <c r="CLN4" s="395"/>
      <c r="CLO4" s="395"/>
      <c r="CLP4" s="395"/>
      <c r="CLQ4" s="395"/>
      <c r="CLR4" s="395"/>
      <c r="CLS4" s="395"/>
      <c r="CLT4" s="395"/>
      <c r="CLU4" s="395"/>
      <c r="CLV4" s="395"/>
      <c r="CLW4" s="395"/>
      <c r="CLX4" s="395"/>
      <c r="CLY4" s="395"/>
      <c r="CLZ4" s="395"/>
      <c r="CMA4" s="395"/>
      <c r="CMB4" s="395"/>
      <c r="CMC4" s="395"/>
      <c r="CMD4" s="395"/>
      <c r="CME4" s="395"/>
      <c r="CMF4" s="395"/>
      <c r="CMG4" s="395"/>
      <c r="CMH4" s="395"/>
      <c r="CMI4" s="395"/>
      <c r="CMJ4" s="395"/>
      <c r="CMK4" s="395"/>
      <c r="CML4" s="395"/>
      <c r="CMM4" s="395"/>
      <c r="CMN4" s="395"/>
      <c r="CMO4" s="395"/>
      <c r="CMP4" s="395"/>
      <c r="CMQ4" s="395"/>
      <c r="CMR4" s="395"/>
      <c r="CMS4" s="395"/>
      <c r="CMT4" s="395"/>
      <c r="CMU4" s="395"/>
      <c r="CMV4" s="395"/>
      <c r="CMW4" s="395"/>
      <c r="CMX4" s="395"/>
      <c r="CMY4" s="395"/>
      <c r="CMZ4" s="395"/>
      <c r="CNA4" s="395"/>
      <c r="CNB4" s="395"/>
      <c r="CNC4" s="395"/>
      <c r="CND4" s="395"/>
      <c r="CNE4" s="395"/>
      <c r="CNF4" s="395"/>
      <c r="CNG4" s="395"/>
      <c r="CNH4" s="395"/>
      <c r="CNI4" s="395"/>
      <c r="CNJ4" s="395"/>
      <c r="CNK4" s="395"/>
      <c r="CNL4" s="395"/>
      <c r="CNM4" s="395"/>
      <c r="CNN4" s="395"/>
      <c r="CNO4" s="395"/>
      <c r="CNP4" s="395"/>
      <c r="CNQ4" s="395"/>
      <c r="CNR4" s="395"/>
      <c r="CNS4" s="395"/>
      <c r="CNT4" s="395"/>
      <c r="CNU4" s="395"/>
      <c r="CNV4" s="395"/>
      <c r="CNW4" s="395"/>
      <c r="CNX4" s="395"/>
      <c r="CNY4" s="395"/>
      <c r="CNZ4" s="395"/>
      <c r="COA4" s="395"/>
      <c r="COB4" s="395"/>
      <c r="COC4" s="395"/>
      <c r="COD4" s="395"/>
      <c r="COE4" s="395"/>
      <c r="COF4" s="395"/>
      <c r="COG4" s="395"/>
      <c r="COH4" s="395"/>
      <c r="COI4" s="395"/>
      <c r="COJ4" s="395"/>
      <c r="COK4" s="395"/>
      <c r="COL4" s="395"/>
      <c r="COM4" s="395"/>
      <c r="CON4" s="395"/>
      <c r="COO4" s="395"/>
      <c r="COP4" s="395"/>
      <c r="COQ4" s="395"/>
      <c r="COR4" s="395"/>
      <c r="COS4" s="395"/>
      <c r="COT4" s="395"/>
      <c r="COU4" s="395"/>
      <c r="COV4" s="395"/>
      <c r="COW4" s="395"/>
      <c r="COX4" s="395"/>
      <c r="COY4" s="395"/>
      <c r="COZ4" s="395"/>
      <c r="CPA4" s="395"/>
      <c r="CPB4" s="395"/>
      <c r="CPC4" s="395"/>
      <c r="CPD4" s="395"/>
      <c r="CPE4" s="395"/>
      <c r="CPF4" s="395"/>
      <c r="CPG4" s="395"/>
      <c r="CPH4" s="395"/>
      <c r="CPI4" s="395"/>
      <c r="CPJ4" s="395"/>
      <c r="CPK4" s="395"/>
      <c r="CPL4" s="395"/>
      <c r="CPM4" s="395"/>
      <c r="CPN4" s="395"/>
      <c r="CPO4" s="395"/>
      <c r="CPP4" s="395"/>
      <c r="CPQ4" s="395"/>
      <c r="CPR4" s="395"/>
      <c r="CPS4" s="395"/>
      <c r="CPT4" s="395"/>
      <c r="CPU4" s="395"/>
      <c r="CPV4" s="395"/>
      <c r="CPW4" s="395"/>
      <c r="CPX4" s="395"/>
      <c r="CPY4" s="395"/>
      <c r="CPZ4" s="395"/>
      <c r="CQA4" s="395"/>
      <c r="CQB4" s="395"/>
      <c r="CQC4" s="395"/>
      <c r="CQD4" s="395"/>
      <c r="CQE4" s="395"/>
      <c r="CQF4" s="395"/>
      <c r="CQG4" s="395"/>
      <c r="CQH4" s="395"/>
      <c r="CQI4" s="395"/>
      <c r="CQJ4" s="395"/>
      <c r="CQK4" s="395"/>
      <c r="CQL4" s="395"/>
      <c r="CQM4" s="395"/>
      <c r="CQN4" s="395"/>
      <c r="CQO4" s="395"/>
      <c r="CQP4" s="395"/>
      <c r="CQQ4" s="395"/>
      <c r="CQR4" s="395"/>
      <c r="CQS4" s="395"/>
      <c r="CQT4" s="395"/>
      <c r="CQU4" s="395"/>
      <c r="CQV4" s="395"/>
      <c r="CQW4" s="395"/>
      <c r="CQX4" s="395"/>
      <c r="CQY4" s="395"/>
      <c r="CQZ4" s="395"/>
      <c r="CRA4" s="395"/>
      <c r="CRB4" s="395"/>
      <c r="CRC4" s="395"/>
      <c r="CRD4" s="395"/>
      <c r="CRE4" s="395"/>
      <c r="CRF4" s="395"/>
      <c r="CRG4" s="395"/>
      <c r="CRH4" s="395"/>
      <c r="CRI4" s="395"/>
      <c r="CRJ4" s="395"/>
      <c r="CRK4" s="395"/>
      <c r="CRL4" s="395"/>
      <c r="CRM4" s="395"/>
      <c r="CRN4" s="395"/>
      <c r="CRO4" s="395"/>
      <c r="CRP4" s="395"/>
      <c r="CRQ4" s="395"/>
      <c r="CRR4" s="395"/>
      <c r="CRS4" s="395"/>
      <c r="CRT4" s="395"/>
      <c r="CRU4" s="395"/>
      <c r="CRV4" s="395"/>
      <c r="CRW4" s="395"/>
      <c r="CRX4" s="395"/>
      <c r="CRY4" s="395"/>
      <c r="CRZ4" s="395"/>
      <c r="CSA4" s="395"/>
      <c r="CSB4" s="395"/>
      <c r="CSC4" s="395"/>
      <c r="CSD4" s="395"/>
      <c r="CSE4" s="395"/>
      <c r="CSF4" s="395"/>
      <c r="CSG4" s="395"/>
      <c r="CSH4" s="395"/>
      <c r="CSI4" s="395"/>
      <c r="CSJ4" s="395"/>
      <c r="CSK4" s="395"/>
      <c r="CSL4" s="395"/>
      <c r="CSM4" s="395"/>
      <c r="CSN4" s="395"/>
      <c r="CSO4" s="395"/>
      <c r="CSP4" s="395"/>
      <c r="CSQ4" s="395"/>
      <c r="CSR4" s="395"/>
      <c r="CSS4" s="395"/>
      <c r="CST4" s="395"/>
      <c r="CSU4" s="395"/>
      <c r="CSV4" s="395"/>
      <c r="CSW4" s="395"/>
      <c r="CSX4" s="395"/>
      <c r="CSY4" s="395"/>
      <c r="CSZ4" s="395"/>
      <c r="CTA4" s="395"/>
      <c r="CTB4" s="395"/>
      <c r="CTC4" s="395"/>
      <c r="CTD4" s="395"/>
      <c r="CTE4" s="395"/>
      <c r="CTF4" s="395"/>
      <c r="CTG4" s="395"/>
      <c r="CTH4" s="395"/>
      <c r="CTI4" s="395"/>
      <c r="CTJ4" s="395"/>
      <c r="CTK4" s="395"/>
      <c r="CTL4" s="395"/>
      <c r="CTM4" s="395"/>
      <c r="CTN4" s="395"/>
      <c r="CTO4" s="395"/>
      <c r="CTP4" s="395"/>
      <c r="CTQ4" s="395"/>
      <c r="CTR4" s="395"/>
      <c r="CTS4" s="395"/>
      <c r="CTT4" s="395"/>
      <c r="CTU4" s="395"/>
      <c r="CTV4" s="395"/>
      <c r="CTW4" s="395"/>
      <c r="CTX4" s="395"/>
      <c r="CTY4" s="395"/>
      <c r="CTZ4" s="395"/>
      <c r="CUA4" s="395"/>
      <c r="CUB4" s="395"/>
      <c r="CUC4" s="395"/>
      <c r="CUD4" s="395"/>
      <c r="CUE4" s="395"/>
      <c r="CUF4" s="395"/>
      <c r="CUG4" s="395"/>
      <c r="CUH4" s="395"/>
      <c r="CUI4" s="395"/>
      <c r="CUJ4" s="395"/>
      <c r="CUK4" s="395"/>
      <c r="CUL4" s="395"/>
      <c r="CUM4" s="395"/>
      <c r="CUN4" s="395"/>
      <c r="CUO4" s="395"/>
      <c r="CUP4" s="395"/>
      <c r="CUQ4" s="395"/>
      <c r="CUR4" s="395"/>
      <c r="CUS4" s="395"/>
      <c r="CUT4" s="395"/>
      <c r="CUU4" s="395"/>
      <c r="CUV4" s="395"/>
      <c r="CUW4" s="395"/>
      <c r="CUX4" s="395"/>
      <c r="CUY4" s="395"/>
      <c r="CUZ4" s="395"/>
      <c r="CVA4" s="395"/>
      <c r="CVB4" s="395"/>
      <c r="CVC4" s="395"/>
      <c r="CVD4" s="395"/>
      <c r="CVE4" s="395"/>
      <c r="CVF4" s="395"/>
      <c r="CVG4" s="395"/>
      <c r="CVH4" s="395"/>
      <c r="CVI4" s="395"/>
      <c r="CVJ4" s="395"/>
      <c r="CVK4" s="395"/>
      <c r="CVL4" s="395"/>
      <c r="CVM4" s="395"/>
      <c r="CVN4" s="395"/>
      <c r="CVO4" s="395"/>
      <c r="CVP4" s="395"/>
      <c r="CVQ4" s="395"/>
      <c r="CVR4" s="395"/>
      <c r="CVS4" s="395"/>
      <c r="CVT4" s="395"/>
      <c r="CVU4" s="395"/>
      <c r="CVV4" s="395"/>
      <c r="CVW4" s="395"/>
      <c r="CVX4" s="395"/>
      <c r="CVY4" s="395"/>
      <c r="CVZ4" s="395"/>
      <c r="CWA4" s="395"/>
      <c r="CWB4" s="395"/>
      <c r="CWC4" s="395"/>
      <c r="CWD4" s="395"/>
      <c r="CWE4" s="395"/>
      <c r="CWF4" s="395"/>
      <c r="CWG4" s="395"/>
      <c r="CWH4" s="395"/>
      <c r="CWI4" s="395"/>
      <c r="CWJ4" s="395"/>
      <c r="CWK4" s="395"/>
      <c r="CWL4" s="395"/>
      <c r="CWM4" s="395"/>
      <c r="CWN4" s="395"/>
      <c r="CWO4" s="395"/>
      <c r="CWP4" s="395"/>
      <c r="CWQ4" s="395"/>
      <c r="CWR4" s="395"/>
      <c r="CWS4" s="395"/>
      <c r="CWT4" s="395"/>
      <c r="CWU4" s="395"/>
      <c r="CWV4" s="395"/>
      <c r="CWW4" s="395"/>
      <c r="CWX4" s="395"/>
      <c r="CWY4" s="395"/>
      <c r="CWZ4" s="395"/>
      <c r="CXA4" s="395"/>
      <c r="CXB4" s="395"/>
      <c r="CXC4" s="395"/>
      <c r="CXD4" s="395"/>
      <c r="CXE4" s="395"/>
      <c r="CXF4" s="395"/>
      <c r="CXG4" s="395"/>
      <c r="CXH4" s="395"/>
      <c r="CXI4" s="395"/>
      <c r="CXJ4" s="395"/>
      <c r="CXK4" s="395"/>
      <c r="CXL4" s="395"/>
      <c r="CXM4" s="395"/>
      <c r="CXN4" s="395"/>
      <c r="CXO4" s="395"/>
      <c r="CXP4" s="395"/>
      <c r="CXQ4" s="395"/>
      <c r="CXR4" s="395"/>
      <c r="CXS4" s="395"/>
      <c r="CXT4" s="395"/>
      <c r="CXU4" s="395"/>
      <c r="CXV4" s="395"/>
      <c r="CXW4" s="395"/>
      <c r="CXX4" s="395"/>
      <c r="CXY4" s="395"/>
      <c r="CXZ4" s="395"/>
      <c r="CYA4" s="395"/>
      <c r="CYB4" s="395"/>
      <c r="CYC4" s="395"/>
      <c r="CYD4" s="395"/>
      <c r="CYE4" s="395"/>
      <c r="CYF4" s="395"/>
      <c r="CYG4" s="395"/>
      <c r="CYH4" s="395"/>
      <c r="CYI4" s="395"/>
      <c r="CYJ4" s="395"/>
      <c r="CYK4" s="395"/>
      <c r="CYL4" s="395"/>
      <c r="CYM4" s="395"/>
      <c r="CYN4" s="395"/>
      <c r="CYO4" s="395"/>
      <c r="CYP4" s="395"/>
      <c r="CYQ4" s="395"/>
      <c r="CYR4" s="395"/>
      <c r="CYS4" s="395"/>
      <c r="CYT4" s="395"/>
      <c r="CYU4" s="395"/>
      <c r="CYV4" s="395"/>
      <c r="CYW4" s="395"/>
      <c r="CYX4" s="395"/>
      <c r="CYY4" s="395"/>
      <c r="CYZ4" s="395"/>
      <c r="CZA4" s="395"/>
      <c r="CZB4" s="395"/>
      <c r="CZC4" s="395"/>
      <c r="CZD4" s="395"/>
      <c r="CZE4" s="395"/>
      <c r="CZF4" s="395"/>
      <c r="CZG4" s="395"/>
      <c r="CZH4" s="395"/>
      <c r="CZI4" s="395"/>
      <c r="CZJ4" s="395"/>
      <c r="CZK4" s="395"/>
      <c r="CZL4" s="395"/>
      <c r="CZM4" s="395"/>
      <c r="CZN4" s="395"/>
      <c r="CZO4" s="395"/>
      <c r="CZP4" s="395"/>
      <c r="CZQ4" s="395"/>
      <c r="CZR4" s="395"/>
      <c r="CZS4" s="395"/>
      <c r="CZT4" s="395"/>
      <c r="CZU4" s="395"/>
      <c r="CZV4" s="395"/>
      <c r="CZW4" s="395"/>
      <c r="CZX4" s="395"/>
      <c r="CZY4" s="395"/>
      <c r="CZZ4" s="395"/>
      <c r="DAA4" s="395"/>
      <c r="DAB4" s="395"/>
      <c r="DAC4" s="395"/>
      <c r="DAD4" s="395"/>
      <c r="DAE4" s="395"/>
      <c r="DAF4" s="395"/>
      <c r="DAG4" s="395"/>
      <c r="DAH4" s="395"/>
      <c r="DAI4" s="395"/>
      <c r="DAJ4" s="395"/>
      <c r="DAK4" s="395"/>
      <c r="DAL4" s="395"/>
      <c r="DAM4" s="395"/>
      <c r="DAN4" s="395"/>
      <c r="DAO4" s="395"/>
      <c r="DAP4" s="395"/>
      <c r="DAQ4" s="395"/>
      <c r="DAR4" s="395"/>
      <c r="DAS4" s="395"/>
      <c r="DAT4" s="395"/>
      <c r="DAU4" s="395"/>
      <c r="DAV4" s="395"/>
      <c r="DAW4" s="395"/>
      <c r="DAX4" s="395"/>
      <c r="DAY4" s="395"/>
      <c r="DAZ4" s="395"/>
      <c r="DBA4" s="395"/>
      <c r="DBB4" s="395"/>
      <c r="DBC4" s="395"/>
      <c r="DBD4" s="395"/>
      <c r="DBE4" s="395"/>
      <c r="DBF4" s="395"/>
      <c r="DBG4" s="395"/>
      <c r="DBH4" s="395"/>
      <c r="DBI4" s="395"/>
      <c r="DBJ4" s="395"/>
      <c r="DBK4" s="395"/>
      <c r="DBL4" s="395"/>
      <c r="DBM4" s="395"/>
      <c r="DBN4" s="395"/>
      <c r="DBO4" s="395"/>
      <c r="DBP4" s="395"/>
      <c r="DBQ4" s="395"/>
      <c r="DBR4" s="395"/>
      <c r="DBS4" s="395"/>
      <c r="DBT4" s="395"/>
      <c r="DBU4" s="395"/>
      <c r="DBV4" s="395"/>
      <c r="DBW4" s="395"/>
      <c r="DBX4" s="395"/>
      <c r="DBY4" s="395"/>
      <c r="DBZ4" s="395"/>
      <c r="DCA4" s="395"/>
      <c r="DCB4" s="395"/>
      <c r="DCC4" s="395"/>
      <c r="DCD4" s="395"/>
      <c r="DCE4" s="395"/>
      <c r="DCF4" s="395"/>
      <c r="DCG4" s="395"/>
      <c r="DCH4" s="395"/>
      <c r="DCI4" s="395"/>
      <c r="DCJ4" s="395"/>
      <c r="DCK4" s="395"/>
      <c r="DCL4" s="395"/>
      <c r="DCM4" s="395"/>
      <c r="DCN4" s="395"/>
      <c r="DCO4" s="395"/>
      <c r="DCP4" s="395"/>
      <c r="DCQ4" s="395"/>
      <c r="DCR4" s="395"/>
      <c r="DCS4" s="395"/>
      <c r="DCT4" s="395"/>
      <c r="DCU4" s="395"/>
      <c r="DCV4" s="395"/>
      <c r="DCW4" s="395"/>
      <c r="DCX4" s="395"/>
      <c r="DCY4" s="395"/>
      <c r="DCZ4" s="395"/>
      <c r="DDA4" s="395"/>
      <c r="DDB4" s="395"/>
      <c r="DDC4" s="395"/>
      <c r="DDD4" s="395"/>
      <c r="DDE4" s="395"/>
      <c r="DDF4" s="395"/>
      <c r="DDG4" s="395"/>
      <c r="DDH4" s="395"/>
      <c r="DDI4" s="395"/>
      <c r="DDJ4" s="395"/>
      <c r="DDK4" s="395"/>
      <c r="DDL4" s="395"/>
      <c r="DDM4" s="395"/>
      <c r="DDN4" s="395"/>
      <c r="DDO4" s="395"/>
      <c r="DDP4" s="395"/>
      <c r="DDQ4" s="395"/>
      <c r="DDR4" s="395"/>
      <c r="DDS4" s="395"/>
      <c r="DDT4" s="395"/>
      <c r="DDU4" s="395"/>
      <c r="DDV4" s="395"/>
      <c r="DDW4" s="395"/>
      <c r="DDX4" s="395"/>
      <c r="DDY4" s="395"/>
      <c r="DDZ4" s="395"/>
      <c r="DEA4" s="395"/>
      <c r="DEB4" s="395"/>
      <c r="DEC4" s="395"/>
      <c r="DED4" s="395"/>
      <c r="DEE4" s="395"/>
      <c r="DEF4" s="395"/>
      <c r="DEG4" s="395"/>
      <c r="DEH4" s="395"/>
      <c r="DEI4" s="395"/>
      <c r="DEJ4" s="395"/>
      <c r="DEK4" s="395"/>
      <c r="DEL4" s="395"/>
      <c r="DEM4" s="395"/>
      <c r="DEN4" s="395"/>
      <c r="DEO4" s="395"/>
      <c r="DEP4" s="395"/>
      <c r="DEQ4" s="395"/>
      <c r="DER4" s="395"/>
      <c r="DES4" s="395"/>
      <c r="DET4" s="395"/>
      <c r="DEU4" s="395"/>
      <c r="DEV4" s="395"/>
      <c r="DEW4" s="395"/>
      <c r="DEX4" s="395"/>
      <c r="DEY4" s="395"/>
      <c r="DEZ4" s="395"/>
      <c r="DFA4" s="395"/>
      <c r="DFB4" s="395"/>
      <c r="DFC4" s="395"/>
      <c r="DFD4" s="395"/>
      <c r="DFE4" s="395"/>
      <c r="DFF4" s="395"/>
      <c r="DFG4" s="395"/>
      <c r="DFH4" s="395"/>
      <c r="DFI4" s="395"/>
      <c r="DFJ4" s="395"/>
      <c r="DFK4" s="395"/>
      <c r="DFL4" s="395"/>
      <c r="DFM4" s="395"/>
      <c r="DFN4" s="395"/>
      <c r="DFO4" s="395"/>
      <c r="DFP4" s="395"/>
      <c r="DFQ4" s="395"/>
      <c r="DFR4" s="395"/>
      <c r="DFS4" s="395"/>
      <c r="DFT4" s="395"/>
      <c r="DFU4" s="395"/>
      <c r="DFV4" s="395"/>
      <c r="DFW4" s="395"/>
      <c r="DFX4" s="395"/>
      <c r="DFY4" s="395"/>
      <c r="DFZ4" s="395"/>
      <c r="DGA4" s="395"/>
      <c r="DGB4" s="395"/>
      <c r="DGC4" s="395"/>
      <c r="DGD4" s="395"/>
      <c r="DGE4" s="395"/>
      <c r="DGF4" s="395"/>
      <c r="DGG4" s="395"/>
      <c r="DGH4" s="395"/>
      <c r="DGI4" s="395"/>
      <c r="DGJ4" s="395"/>
      <c r="DGK4" s="395"/>
      <c r="DGL4" s="395"/>
      <c r="DGM4" s="395"/>
      <c r="DGN4" s="395"/>
      <c r="DGO4" s="395"/>
      <c r="DGP4" s="395"/>
      <c r="DGQ4" s="395"/>
      <c r="DGR4" s="395"/>
      <c r="DGS4" s="395"/>
      <c r="DGT4" s="395"/>
      <c r="DGU4" s="395"/>
      <c r="DGV4" s="395"/>
      <c r="DGW4" s="395"/>
      <c r="DGX4" s="395"/>
      <c r="DGY4" s="395"/>
      <c r="DGZ4" s="395"/>
      <c r="DHA4" s="395"/>
      <c r="DHB4" s="395"/>
      <c r="DHC4" s="395"/>
      <c r="DHD4" s="395"/>
      <c r="DHE4" s="395"/>
      <c r="DHF4" s="395"/>
      <c r="DHG4" s="395"/>
      <c r="DHH4" s="395"/>
      <c r="DHI4" s="395"/>
      <c r="DHJ4" s="395"/>
      <c r="DHK4" s="395"/>
      <c r="DHL4" s="395"/>
      <c r="DHM4" s="395"/>
      <c r="DHN4" s="395"/>
      <c r="DHO4" s="395"/>
      <c r="DHP4" s="395"/>
      <c r="DHQ4" s="395"/>
      <c r="DHR4" s="395"/>
      <c r="DHS4" s="395"/>
      <c r="DHT4" s="395"/>
      <c r="DHU4" s="395"/>
      <c r="DHV4" s="395"/>
      <c r="DHW4" s="395"/>
      <c r="DHX4" s="395"/>
      <c r="DHY4" s="395"/>
      <c r="DHZ4" s="395"/>
      <c r="DIA4" s="395"/>
      <c r="DIB4" s="395"/>
      <c r="DIC4" s="395"/>
      <c r="DID4" s="395"/>
      <c r="DIE4" s="395"/>
      <c r="DIF4" s="395"/>
      <c r="DIG4" s="395"/>
      <c r="DIH4" s="395"/>
      <c r="DII4" s="395"/>
      <c r="DIJ4" s="395"/>
      <c r="DIK4" s="395"/>
      <c r="DIL4" s="395"/>
      <c r="DIM4" s="395"/>
      <c r="DIN4" s="395"/>
      <c r="DIO4" s="395"/>
      <c r="DIP4" s="395"/>
      <c r="DIQ4" s="395"/>
      <c r="DIR4" s="395"/>
      <c r="DIS4" s="395"/>
      <c r="DIT4" s="395"/>
      <c r="DIU4" s="395"/>
      <c r="DIV4" s="395"/>
      <c r="DIW4" s="395"/>
      <c r="DIX4" s="395"/>
      <c r="DIY4" s="395"/>
      <c r="DIZ4" s="395"/>
      <c r="DJA4" s="395"/>
      <c r="DJB4" s="395"/>
      <c r="DJC4" s="395"/>
      <c r="DJD4" s="395"/>
      <c r="DJE4" s="395"/>
      <c r="DJF4" s="395"/>
      <c r="DJG4" s="395"/>
    </row>
    <row r="5" ht="19.5" customHeight="1" spans="2:2971"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/>
      <c r="DD5" s="395"/>
      <c r="DE5" s="395"/>
      <c r="DF5" s="395"/>
      <c r="DG5" s="395"/>
      <c r="DH5" s="395"/>
      <c r="DI5" s="395"/>
      <c r="DJ5" s="395"/>
      <c r="DK5" s="395"/>
      <c r="DL5" s="395"/>
      <c r="DM5" s="395"/>
      <c r="DN5" s="395"/>
      <c r="DO5" s="395"/>
      <c r="DP5" s="395"/>
      <c r="DQ5" s="395"/>
      <c r="DR5" s="395"/>
      <c r="DS5" s="395"/>
      <c r="DT5" s="395"/>
      <c r="DU5" s="395"/>
      <c r="DV5" s="395"/>
      <c r="DW5" s="395"/>
      <c r="DX5" s="395"/>
      <c r="DY5" s="395"/>
      <c r="DZ5" s="395"/>
      <c r="EA5" s="395"/>
      <c r="EB5" s="395"/>
      <c r="EC5" s="395"/>
      <c r="ED5" s="395"/>
      <c r="EE5" s="395"/>
      <c r="EF5" s="395"/>
      <c r="EG5" s="395"/>
      <c r="EH5" s="395"/>
      <c r="EI5" s="395"/>
      <c r="EJ5" s="395"/>
      <c r="EK5" s="395"/>
      <c r="EL5" s="395"/>
      <c r="EM5" s="395"/>
      <c r="EN5" s="395"/>
      <c r="EO5" s="395"/>
      <c r="EP5" s="395"/>
      <c r="EQ5" s="395"/>
      <c r="ER5" s="395"/>
      <c r="ES5" s="395"/>
      <c r="ET5" s="395"/>
      <c r="EU5" s="395"/>
      <c r="EV5" s="395"/>
      <c r="EW5" s="395"/>
      <c r="EX5" s="395"/>
      <c r="EY5" s="395"/>
      <c r="EZ5" s="395"/>
      <c r="FA5" s="395"/>
      <c r="FB5" s="395"/>
      <c r="FC5" s="395"/>
      <c r="FD5" s="395"/>
      <c r="FE5" s="395"/>
      <c r="FF5" s="395"/>
      <c r="FG5" s="395"/>
      <c r="FH5" s="395"/>
      <c r="FI5" s="395"/>
      <c r="FJ5" s="395"/>
      <c r="FK5" s="395"/>
      <c r="FL5" s="395"/>
      <c r="FM5" s="395"/>
      <c r="FN5" s="395"/>
      <c r="FO5" s="395"/>
      <c r="FP5" s="395"/>
      <c r="FQ5" s="395"/>
      <c r="FR5" s="395"/>
      <c r="FS5" s="395"/>
      <c r="FT5" s="395"/>
      <c r="FU5" s="395"/>
      <c r="FV5" s="395"/>
      <c r="FW5" s="395"/>
      <c r="FX5" s="395"/>
      <c r="FY5" s="395"/>
      <c r="FZ5" s="395"/>
      <c r="GA5" s="395"/>
      <c r="GB5" s="395"/>
      <c r="GC5" s="395"/>
      <c r="GD5" s="395"/>
      <c r="GE5" s="395"/>
      <c r="GF5" s="395"/>
      <c r="GG5" s="395"/>
      <c r="GH5" s="395"/>
      <c r="GI5" s="395"/>
      <c r="GJ5" s="395"/>
      <c r="GK5" s="395"/>
      <c r="GL5" s="395"/>
      <c r="GM5" s="395"/>
      <c r="GN5" s="395"/>
      <c r="GO5" s="395"/>
      <c r="GP5" s="395"/>
      <c r="GQ5" s="395"/>
      <c r="GR5" s="395"/>
      <c r="GS5" s="395"/>
      <c r="GT5" s="395"/>
      <c r="GU5" s="395"/>
      <c r="GV5" s="395"/>
      <c r="GW5" s="395"/>
      <c r="GX5" s="395"/>
      <c r="GY5" s="395"/>
      <c r="GZ5" s="395"/>
      <c r="HA5" s="395"/>
      <c r="HB5" s="395"/>
      <c r="HC5" s="395"/>
      <c r="HD5" s="395"/>
      <c r="HE5" s="395"/>
      <c r="HF5" s="395"/>
      <c r="HG5" s="395"/>
      <c r="HH5" s="395"/>
      <c r="HI5" s="395"/>
      <c r="HJ5" s="395"/>
      <c r="HK5" s="395"/>
      <c r="HL5" s="395"/>
      <c r="HM5" s="395"/>
      <c r="HN5" s="395"/>
      <c r="HO5" s="395"/>
      <c r="HP5" s="395"/>
      <c r="HQ5" s="395"/>
      <c r="HR5" s="395"/>
      <c r="HS5" s="395"/>
      <c r="HT5" s="395"/>
      <c r="HU5" s="395"/>
      <c r="HV5" s="395"/>
      <c r="HW5" s="395"/>
      <c r="HX5" s="395"/>
      <c r="HY5" s="395"/>
      <c r="HZ5" s="395"/>
      <c r="IA5" s="395"/>
      <c r="IB5" s="395"/>
      <c r="IC5" s="395"/>
      <c r="ID5" s="395"/>
      <c r="IE5" s="395"/>
      <c r="IF5" s="395"/>
      <c r="IG5" s="395"/>
      <c r="IH5" s="395"/>
      <c r="II5" s="395"/>
      <c r="IJ5" s="395"/>
      <c r="IK5" s="395"/>
      <c r="IL5" s="395"/>
      <c r="IM5" s="395"/>
      <c r="IN5" s="395"/>
      <c r="IO5" s="395"/>
      <c r="IP5" s="395"/>
      <c r="IQ5" s="395"/>
      <c r="IR5" s="395"/>
      <c r="IS5" s="395"/>
      <c r="IT5" s="395"/>
      <c r="IU5" s="395"/>
      <c r="IV5" s="395"/>
      <c r="IW5" s="395"/>
      <c r="IX5" s="395"/>
      <c r="IY5" s="395"/>
      <c r="IZ5" s="395"/>
      <c r="JA5" s="395"/>
      <c r="JB5" s="395"/>
      <c r="JC5" s="395"/>
      <c r="JD5" s="395"/>
      <c r="JE5" s="395"/>
      <c r="JF5" s="395"/>
      <c r="JG5" s="395"/>
      <c r="JH5" s="395"/>
      <c r="JI5" s="395"/>
      <c r="JJ5" s="395"/>
      <c r="JK5" s="395"/>
      <c r="JL5" s="395"/>
      <c r="JM5" s="395"/>
      <c r="JN5" s="395"/>
      <c r="JO5" s="395"/>
      <c r="JP5" s="395"/>
      <c r="JQ5" s="395"/>
      <c r="JR5" s="395"/>
      <c r="JS5" s="395"/>
      <c r="JT5" s="395"/>
      <c r="JU5" s="395"/>
      <c r="JV5" s="395"/>
      <c r="JW5" s="395"/>
      <c r="JX5" s="395"/>
      <c r="JY5" s="395"/>
      <c r="JZ5" s="395"/>
      <c r="KA5" s="395"/>
      <c r="KB5" s="395"/>
      <c r="KC5" s="395"/>
      <c r="KD5" s="395"/>
      <c r="KE5" s="395"/>
      <c r="KF5" s="395"/>
      <c r="KG5" s="395"/>
      <c r="KH5" s="395"/>
      <c r="KI5" s="395"/>
      <c r="KJ5" s="395"/>
      <c r="KK5" s="395"/>
      <c r="KL5" s="395"/>
      <c r="KM5" s="395"/>
      <c r="KN5" s="395"/>
      <c r="KO5" s="395"/>
      <c r="KP5" s="395"/>
      <c r="KQ5" s="395"/>
      <c r="KR5" s="395"/>
      <c r="KS5" s="395"/>
      <c r="KT5" s="395"/>
      <c r="KU5" s="395"/>
      <c r="KV5" s="395"/>
      <c r="KW5" s="395"/>
      <c r="KX5" s="395"/>
      <c r="KY5" s="395"/>
      <c r="KZ5" s="395"/>
      <c r="LA5" s="395"/>
      <c r="LB5" s="395"/>
      <c r="LC5" s="395"/>
      <c r="LD5" s="395"/>
      <c r="LE5" s="395"/>
      <c r="LF5" s="395"/>
      <c r="LG5" s="395"/>
      <c r="LH5" s="395"/>
      <c r="LI5" s="395"/>
      <c r="LJ5" s="395"/>
      <c r="LK5" s="395"/>
      <c r="LL5" s="395"/>
      <c r="LM5" s="395"/>
      <c r="LN5" s="395"/>
      <c r="LO5" s="395"/>
      <c r="LP5" s="395"/>
      <c r="LQ5" s="395"/>
      <c r="LR5" s="395"/>
      <c r="LS5" s="395"/>
      <c r="LT5" s="395"/>
      <c r="LU5" s="395"/>
      <c r="LV5" s="395"/>
      <c r="LW5" s="395"/>
      <c r="LX5" s="395"/>
      <c r="LY5" s="395"/>
      <c r="LZ5" s="395"/>
      <c r="MA5" s="395"/>
      <c r="MB5" s="395"/>
      <c r="MC5" s="395"/>
      <c r="MD5" s="395"/>
      <c r="ME5" s="395"/>
      <c r="MF5" s="395"/>
      <c r="MG5" s="395"/>
      <c r="MH5" s="395"/>
      <c r="MI5" s="395"/>
      <c r="MJ5" s="395"/>
      <c r="MK5" s="395"/>
      <c r="ML5" s="395"/>
      <c r="MM5" s="395"/>
      <c r="MN5" s="395"/>
      <c r="MO5" s="395"/>
      <c r="MP5" s="395"/>
      <c r="MQ5" s="395"/>
      <c r="MR5" s="395"/>
      <c r="MS5" s="395"/>
      <c r="MT5" s="395"/>
      <c r="MU5" s="395"/>
      <c r="MV5" s="395"/>
      <c r="MW5" s="395"/>
      <c r="MX5" s="395"/>
      <c r="MY5" s="395"/>
      <c r="MZ5" s="395"/>
      <c r="NA5" s="395"/>
      <c r="NB5" s="395"/>
      <c r="NC5" s="395"/>
      <c r="ND5" s="395"/>
      <c r="NE5" s="395"/>
      <c r="NF5" s="395"/>
      <c r="NG5" s="395"/>
      <c r="NH5" s="395"/>
      <c r="NI5" s="395"/>
      <c r="NJ5" s="395"/>
      <c r="NK5" s="395"/>
      <c r="NL5" s="395"/>
      <c r="NM5" s="395"/>
      <c r="NN5" s="395"/>
      <c r="NO5" s="395"/>
      <c r="NP5" s="395"/>
      <c r="NQ5" s="395"/>
      <c r="NR5" s="395"/>
      <c r="NS5" s="395"/>
      <c r="NT5" s="395"/>
      <c r="NU5" s="395"/>
      <c r="NV5" s="395"/>
      <c r="NW5" s="395"/>
      <c r="NX5" s="395"/>
      <c r="NY5" s="395"/>
      <c r="NZ5" s="395"/>
      <c r="OA5" s="395"/>
      <c r="OB5" s="395"/>
      <c r="OC5" s="395"/>
      <c r="OD5" s="395"/>
      <c r="OE5" s="395"/>
      <c r="OF5" s="395"/>
      <c r="OG5" s="395"/>
      <c r="OH5" s="395"/>
      <c r="OI5" s="395"/>
      <c r="OJ5" s="395"/>
      <c r="OK5" s="395"/>
      <c r="OL5" s="395"/>
      <c r="OM5" s="395"/>
      <c r="ON5" s="395"/>
      <c r="OO5" s="395"/>
      <c r="OP5" s="395"/>
      <c r="OQ5" s="395"/>
      <c r="OR5" s="395"/>
      <c r="OS5" s="395"/>
      <c r="OT5" s="395"/>
      <c r="OU5" s="395"/>
      <c r="OV5" s="395"/>
      <c r="OW5" s="395"/>
      <c r="OX5" s="395"/>
      <c r="OY5" s="395"/>
      <c r="OZ5" s="395"/>
      <c r="PA5" s="395"/>
      <c r="PB5" s="395"/>
      <c r="PC5" s="395"/>
      <c r="PD5" s="395"/>
      <c r="PE5" s="395"/>
      <c r="PF5" s="395"/>
      <c r="PG5" s="395"/>
      <c r="PH5" s="395"/>
      <c r="PI5" s="395"/>
      <c r="PJ5" s="395"/>
      <c r="PK5" s="395"/>
      <c r="PL5" s="395"/>
      <c r="PM5" s="395"/>
      <c r="PN5" s="395"/>
      <c r="PO5" s="395"/>
      <c r="PP5" s="395"/>
      <c r="PQ5" s="395"/>
      <c r="PR5" s="395"/>
      <c r="PS5" s="395"/>
      <c r="PT5" s="395"/>
      <c r="PU5" s="395"/>
      <c r="PV5" s="395"/>
      <c r="PW5" s="395"/>
      <c r="PX5" s="395"/>
      <c r="PY5" s="395"/>
      <c r="PZ5" s="395"/>
      <c r="QA5" s="395"/>
      <c r="QB5" s="395"/>
      <c r="QC5" s="395"/>
      <c r="QD5" s="395"/>
      <c r="QE5" s="395"/>
      <c r="QF5" s="395"/>
      <c r="QG5" s="395"/>
      <c r="QH5" s="395"/>
      <c r="QI5" s="395"/>
      <c r="QJ5" s="395"/>
      <c r="QK5" s="395"/>
      <c r="QL5" s="395"/>
      <c r="QM5" s="395"/>
      <c r="QN5" s="395"/>
      <c r="QO5" s="395"/>
      <c r="QP5" s="395"/>
      <c r="QQ5" s="395"/>
      <c r="QR5" s="395"/>
      <c r="QS5" s="395"/>
      <c r="QT5" s="395"/>
      <c r="QU5" s="395"/>
      <c r="QV5" s="395"/>
      <c r="QW5" s="395"/>
      <c r="QX5" s="395"/>
      <c r="QY5" s="395"/>
      <c r="QZ5" s="395"/>
      <c r="RA5" s="395"/>
      <c r="RB5" s="395"/>
      <c r="RC5" s="395"/>
      <c r="RD5" s="395"/>
      <c r="RE5" s="395"/>
      <c r="RF5" s="395"/>
      <c r="RG5" s="395"/>
      <c r="RH5" s="395"/>
      <c r="RI5" s="395"/>
      <c r="RJ5" s="395"/>
      <c r="RK5" s="395"/>
      <c r="RL5" s="395"/>
      <c r="RM5" s="395"/>
      <c r="RN5" s="395"/>
      <c r="RO5" s="395"/>
      <c r="RP5" s="395"/>
      <c r="RQ5" s="395"/>
      <c r="RR5" s="395"/>
      <c r="RS5" s="395"/>
      <c r="RT5" s="395"/>
      <c r="RU5" s="395"/>
      <c r="RV5" s="395"/>
      <c r="RW5" s="395"/>
      <c r="RX5" s="395"/>
      <c r="RY5" s="395"/>
      <c r="RZ5" s="395"/>
      <c r="SA5" s="395"/>
      <c r="SB5" s="395"/>
      <c r="SC5" s="395"/>
      <c r="SD5" s="395"/>
      <c r="SE5" s="395"/>
      <c r="SF5" s="395"/>
      <c r="SG5" s="395"/>
      <c r="SH5" s="395"/>
      <c r="SI5" s="395"/>
      <c r="SJ5" s="395"/>
      <c r="SK5" s="395"/>
      <c r="SL5" s="395"/>
      <c r="SM5" s="395"/>
      <c r="SN5" s="395"/>
      <c r="SO5" s="395"/>
      <c r="SP5" s="395"/>
      <c r="SQ5" s="395"/>
      <c r="SR5" s="395"/>
      <c r="SS5" s="395"/>
      <c r="ST5" s="395"/>
      <c r="SU5" s="395"/>
      <c r="SV5" s="395"/>
      <c r="SW5" s="395"/>
      <c r="SX5" s="395"/>
      <c r="SY5" s="395"/>
      <c r="SZ5" s="395"/>
      <c r="TA5" s="395"/>
      <c r="TB5" s="395"/>
      <c r="TC5" s="395"/>
      <c r="TD5" s="395"/>
      <c r="TE5" s="395"/>
      <c r="TF5" s="395"/>
      <c r="TG5" s="395"/>
      <c r="TH5" s="395"/>
      <c r="TI5" s="395"/>
      <c r="TJ5" s="395"/>
      <c r="TK5" s="395"/>
      <c r="TL5" s="395"/>
      <c r="TM5" s="395"/>
      <c r="TN5" s="395"/>
      <c r="TO5" s="395"/>
      <c r="TP5" s="395"/>
      <c r="TQ5" s="395"/>
      <c r="TR5" s="395"/>
      <c r="TS5" s="395"/>
      <c r="TT5" s="395"/>
      <c r="TU5" s="395"/>
      <c r="TV5" s="395"/>
      <c r="TW5" s="395"/>
      <c r="TX5" s="395"/>
      <c r="TY5" s="395"/>
      <c r="TZ5" s="395"/>
      <c r="UA5" s="395"/>
      <c r="UB5" s="395"/>
      <c r="UC5" s="395"/>
      <c r="UD5" s="395"/>
      <c r="UE5" s="395"/>
      <c r="UF5" s="395"/>
      <c r="UG5" s="395"/>
      <c r="UH5" s="395"/>
      <c r="UI5" s="395"/>
      <c r="UJ5" s="395"/>
      <c r="UK5" s="395"/>
      <c r="UL5" s="395"/>
      <c r="UM5" s="395"/>
      <c r="UN5" s="395"/>
      <c r="UO5" s="395"/>
      <c r="UP5" s="395"/>
      <c r="UQ5" s="395"/>
      <c r="UR5" s="395"/>
      <c r="US5" s="395"/>
      <c r="UT5" s="395"/>
      <c r="UU5" s="395"/>
      <c r="UV5" s="395"/>
      <c r="UW5" s="395"/>
      <c r="UX5" s="395"/>
      <c r="UY5" s="395"/>
      <c r="UZ5" s="395"/>
      <c r="VA5" s="395"/>
      <c r="VB5" s="395"/>
      <c r="VC5" s="395"/>
      <c r="VD5" s="395"/>
      <c r="VE5" s="395"/>
      <c r="VF5" s="395"/>
      <c r="VG5" s="395"/>
      <c r="VH5" s="395"/>
      <c r="VI5" s="395"/>
      <c r="VJ5" s="395"/>
      <c r="VK5" s="395"/>
      <c r="VL5" s="395"/>
      <c r="VM5" s="395"/>
      <c r="VN5" s="395"/>
      <c r="VO5" s="395"/>
      <c r="VP5" s="395"/>
      <c r="VQ5" s="395"/>
      <c r="VR5" s="395"/>
      <c r="VS5" s="395"/>
      <c r="VT5" s="395"/>
      <c r="VU5" s="395"/>
      <c r="VV5" s="395"/>
      <c r="VW5" s="395"/>
      <c r="VX5" s="395"/>
      <c r="VY5" s="395"/>
      <c r="VZ5" s="395"/>
      <c r="WA5" s="395"/>
      <c r="WB5" s="395"/>
      <c r="WC5" s="395"/>
      <c r="WD5" s="395"/>
      <c r="WE5" s="395"/>
      <c r="WF5" s="395"/>
      <c r="WG5" s="395"/>
      <c r="WH5" s="395"/>
      <c r="WI5" s="395"/>
      <c r="WJ5" s="395"/>
      <c r="WK5" s="395"/>
      <c r="WL5" s="395"/>
      <c r="WM5" s="395"/>
      <c r="WN5" s="395"/>
      <c r="WO5" s="395"/>
      <c r="WP5" s="395"/>
      <c r="WQ5" s="395"/>
      <c r="WR5" s="395"/>
      <c r="WS5" s="395"/>
      <c r="WT5" s="395"/>
      <c r="WU5" s="395"/>
      <c r="WV5" s="395"/>
      <c r="WW5" s="395"/>
      <c r="WX5" s="395"/>
      <c r="WY5" s="395"/>
      <c r="WZ5" s="395"/>
      <c r="XA5" s="395"/>
      <c r="XB5" s="395"/>
      <c r="XC5" s="395"/>
      <c r="XD5" s="395"/>
      <c r="XE5" s="395"/>
      <c r="XF5" s="395"/>
      <c r="XG5" s="395"/>
      <c r="XH5" s="395"/>
      <c r="XI5" s="395"/>
      <c r="XJ5" s="395"/>
      <c r="XK5" s="395"/>
      <c r="XL5" s="395"/>
      <c r="XM5" s="395"/>
      <c r="XN5" s="395"/>
      <c r="XO5" s="395"/>
      <c r="XP5" s="395"/>
      <c r="XQ5" s="395"/>
      <c r="XR5" s="395"/>
      <c r="XS5" s="395"/>
      <c r="XT5" s="395"/>
      <c r="XU5" s="395"/>
      <c r="XV5" s="395"/>
      <c r="XW5" s="395"/>
      <c r="XX5" s="395"/>
      <c r="XY5" s="395"/>
      <c r="XZ5" s="395"/>
      <c r="YA5" s="395"/>
      <c r="YB5" s="395"/>
      <c r="YC5" s="395"/>
      <c r="YD5" s="395"/>
      <c r="YE5" s="395"/>
      <c r="YF5" s="395"/>
      <c r="YG5" s="395"/>
      <c r="YH5" s="395"/>
      <c r="YI5" s="395"/>
      <c r="YJ5" s="395"/>
      <c r="YK5" s="395"/>
      <c r="YL5" s="395"/>
      <c r="YM5" s="395"/>
      <c r="YN5" s="395"/>
      <c r="YO5" s="395"/>
      <c r="YP5" s="395"/>
      <c r="YQ5" s="395"/>
      <c r="YR5" s="395"/>
      <c r="YS5" s="395"/>
      <c r="YT5" s="395"/>
      <c r="YU5" s="395"/>
      <c r="YV5" s="395"/>
      <c r="YW5" s="395"/>
      <c r="YX5" s="395"/>
      <c r="YY5" s="395"/>
      <c r="YZ5" s="395"/>
      <c r="ZA5" s="395"/>
      <c r="ZB5" s="395"/>
      <c r="ZC5" s="395"/>
      <c r="ZD5" s="395"/>
      <c r="ZE5" s="395"/>
      <c r="ZF5" s="395"/>
      <c r="ZG5" s="395"/>
      <c r="ZH5" s="395"/>
      <c r="ZI5" s="395"/>
      <c r="ZJ5" s="395"/>
      <c r="ZK5" s="395"/>
      <c r="ZL5" s="395"/>
      <c r="ZM5" s="395"/>
      <c r="ZN5" s="395"/>
      <c r="ZO5" s="395"/>
      <c r="ZP5" s="395"/>
      <c r="ZQ5" s="395"/>
      <c r="ZR5" s="395"/>
      <c r="ZS5" s="395"/>
      <c r="ZT5" s="395"/>
      <c r="ZU5" s="395"/>
      <c r="ZV5" s="395"/>
      <c r="ZW5" s="395"/>
      <c r="ZX5" s="395"/>
      <c r="ZY5" s="395"/>
      <c r="ZZ5" s="395"/>
      <c r="AAA5" s="395"/>
      <c r="AAB5" s="395"/>
      <c r="AAC5" s="395"/>
      <c r="AAD5" s="395"/>
      <c r="AAE5" s="395"/>
      <c r="AAF5" s="395"/>
      <c r="AAG5" s="395"/>
      <c r="AAH5" s="395"/>
      <c r="AAI5" s="395"/>
      <c r="AAJ5" s="395"/>
      <c r="AAK5" s="395"/>
      <c r="AAL5" s="395"/>
      <c r="AAM5" s="395"/>
      <c r="AAN5" s="395"/>
      <c r="AAO5" s="395"/>
      <c r="AAP5" s="395"/>
      <c r="AAQ5" s="395"/>
      <c r="AAR5" s="395"/>
      <c r="AAS5" s="395"/>
      <c r="AAT5" s="395"/>
      <c r="AAU5" s="395"/>
      <c r="AAV5" s="395"/>
      <c r="AAW5" s="395"/>
      <c r="AAX5" s="395"/>
      <c r="AAY5" s="395"/>
      <c r="AAZ5" s="395"/>
      <c r="ABA5" s="395"/>
      <c r="ABB5" s="395"/>
      <c r="ABC5" s="395"/>
      <c r="ABD5" s="395"/>
      <c r="ABE5" s="395"/>
      <c r="ABF5" s="395"/>
      <c r="ABG5" s="395"/>
      <c r="ABH5" s="395"/>
      <c r="ABI5" s="395"/>
      <c r="ABJ5" s="395"/>
      <c r="ABK5" s="395"/>
      <c r="ABL5" s="395"/>
      <c r="ABM5" s="395"/>
      <c r="ABN5" s="395"/>
      <c r="ABO5" s="395"/>
      <c r="ABP5" s="395"/>
      <c r="ABQ5" s="395"/>
      <c r="ABR5" s="395"/>
      <c r="ABS5" s="395"/>
      <c r="ABT5" s="395"/>
      <c r="ABU5" s="395"/>
      <c r="ABV5" s="395"/>
      <c r="ABW5" s="395"/>
      <c r="ABX5" s="395"/>
      <c r="ABY5" s="395"/>
      <c r="ABZ5" s="395"/>
      <c r="ACA5" s="395"/>
      <c r="ACB5" s="395"/>
      <c r="ACC5" s="395"/>
      <c r="ACD5" s="395"/>
      <c r="ACE5" s="395"/>
      <c r="ACF5" s="395"/>
      <c r="ACG5" s="395"/>
      <c r="ACH5" s="395"/>
      <c r="ACI5" s="395"/>
      <c r="ACJ5" s="395"/>
      <c r="ACK5" s="395"/>
      <c r="ACL5" s="395"/>
      <c r="ACM5" s="395"/>
      <c r="ACN5" s="395"/>
      <c r="ACO5" s="395"/>
      <c r="ACP5" s="395"/>
      <c r="ACQ5" s="395"/>
      <c r="ACR5" s="395"/>
      <c r="ACS5" s="395"/>
      <c r="ACT5" s="395"/>
      <c r="ACU5" s="395"/>
      <c r="ACV5" s="395"/>
      <c r="ACW5" s="395"/>
      <c r="ACX5" s="395"/>
      <c r="ACY5" s="395"/>
      <c r="ACZ5" s="395"/>
      <c r="ADA5" s="395"/>
      <c r="ADB5" s="395"/>
      <c r="ADC5" s="395"/>
      <c r="ADD5" s="395"/>
      <c r="ADE5" s="395"/>
      <c r="ADF5" s="395"/>
      <c r="ADG5" s="395"/>
      <c r="ADH5" s="395"/>
      <c r="ADI5" s="395"/>
      <c r="ADJ5" s="395"/>
      <c r="ADK5" s="395"/>
      <c r="ADL5" s="395"/>
      <c r="ADM5" s="395"/>
      <c r="ADN5" s="395"/>
      <c r="ADO5" s="395"/>
      <c r="ADP5" s="395"/>
      <c r="ADQ5" s="395"/>
      <c r="ADR5" s="395"/>
      <c r="ADS5" s="395"/>
      <c r="ADT5" s="395"/>
      <c r="ADU5" s="395"/>
      <c r="ADV5" s="395"/>
      <c r="ADW5" s="395"/>
      <c r="ADX5" s="395"/>
      <c r="ADY5" s="395"/>
      <c r="ADZ5" s="395"/>
      <c r="AEA5" s="395"/>
      <c r="AEB5" s="395"/>
      <c r="AEC5" s="395"/>
      <c r="AED5" s="395"/>
      <c r="AEE5" s="395"/>
      <c r="AEF5" s="395"/>
      <c r="AEG5" s="395"/>
      <c r="AEH5" s="395"/>
      <c r="AEI5" s="395"/>
      <c r="AEJ5" s="395"/>
      <c r="AEK5" s="395"/>
      <c r="AEL5" s="395"/>
      <c r="AEM5" s="395"/>
      <c r="AEN5" s="395"/>
      <c r="AEO5" s="395"/>
      <c r="AEP5" s="395"/>
      <c r="AEQ5" s="395"/>
      <c r="AER5" s="395"/>
      <c r="AES5" s="395"/>
      <c r="AET5" s="395"/>
      <c r="AEU5" s="395"/>
      <c r="AEV5" s="395"/>
      <c r="AEW5" s="395"/>
      <c r="AEX5" s="395"/>
      <c r="AEY5" s="395"/>
      <c r="AEZ5" s="395"/>
      <c r="AFA5" s="395"/>
      <c r="AFB5" s="395"/>
      <c r="AFC5" s="395"/>
      <c r="AFD5" s="395"/>
      <c r="AFE5" s="395"/>
      <c r="AFF5" s="395"/>
      <c r="AFG5" s="395"/>
      <c r="AFH5" s="395"/>
      <c r="AFI5" s="395"/>
      <c r="AFJ5" s="395"/>
      <c r="AFK5" s="395"/>
      <c r="AFL5" s="395"/>
      <c r="AFM5" s="395"/>
      <c r="AFN5" s="395"/>
      <c r="AFO5" s="395"/>
      <c r="AFP5" s="395"/>
      <c r="AFQ5" s="395"/>
      <c r="AFR5" s="395"/>
      <c r="AFS5" s="395"/>
      <c r="AFT5" s="395"/>
      <c r="AFU5" s="395"/>
      <c r="AFV5" s="395"/>
      <c r="AFW5" s="395"/>
      <c r="AFX5" s="395"/>
      <c r="AFY5" s="395"/>
      <c r="AFZ5" s="395"/>
      <c r="AGA5" s="395"/>
      <c r="AGB5" s="395"/>
      <c r="AGC5" s="395"/>
      <c r="AGD5" s="395"/>
      <c r="AGE5" s="395"/>
      <c r="AGF5" s="395"/>
      <c r="AGG5" s="395"/>
      <c r="AGH5" s="395"/>
      <c r="AGI5" s="395"/>
      <c r="AGJ5" s="395"/>
      <c r="AGK5" s="395"/>
      <c r="AGL5" s="395"/>
      <c r="AGM5" s="395"/>
      <c r="AGN5" s="395"/>
      <c r="AGO5" s="395"/>
      <c r="AGP5" s="395"/>
      <c r="AGQ5" s="395"/>
      <c r="AGR5" s="395"/>
      <c r="AGS5" s="395"/>
      <c r="AGT5" s="395"/>
      <c r="AGU5" s="395"/>
      <c r="AGV5" s="395"/>
      <c r="AGW5" s="395"/>
      <c r="AGX5" s="395"/>
      <c r="AGY5" s="395"/>
      <c r="AGZ5" s="395"/>
      <c r="AHA5" s="395"/>
      <c r="AHB5" s="395"/>
      <c r="AHC5" s="395"/>
      <c r="AHD5" s="395"/>
      <c r="AHE5" s="395"/>
      <c r="AHF5" s="395"/>
      <c r="AHG5" s="395"/>
      <c r="AHH5" s="395"/>
      <c r="AHI5" s="395"/>
      <c r="AHJ5" s="395"/>
      <c r="AHK5" s="395"/>
      <c r="AHL5" s="395"/>
      <c r="AHM5" s="395"/>
      <c r="AHN5" s="395"/>
      <c r="AHO5" s="395"/>
      <c r="AHP5" s="395"/>
      <c r="AHQ5" s="395"/>
      <c r="AHR5" s="395"/>
      <c r="AHS5" s="395"/>
      <c r="AHT5" s="395"/>
      <c r="AHU5" s="395"/>
      <c r="AHV5" s="395"/>
      <c r="AHW5" s="395"/>
      <c r="AHX5" s="395"/>
      <c r="AHY5" s="395"/>
      <c r="AHZ5" s="395"/>
      <c r="AIA5" s="395"/>
      <c r="AIB5" s="395"/>
      <c r="AIC5" s="395"/>
      <c r="AID5" s="395"/>
      <c r="AIE5" s="395"/>
      <c r="AIF5" s="395"/>
      <c r="AIG5" s="395"/>
      <c r="AIH5" s="395"/>
      <c r="AII5" s="395"/>
      <c r="AIJ5" s="395"/>
      <c r="AIK5" s="395"/>
      <c r="AIL5" s="395"/>
      <c r="AIM5" s="395"/>
      <c r="AIN5" s="395"/>
      <c r="AIO5" s="395"/>
      <c r="AIP5" s="395"/>
      <c r="AIQ5" s="395"/>
      <c r="AIR5" s="395"/>
      <c r="AIS5" s="395"/>
      <c r="AIT5" s="395"/>
      <c r="AIU5" s="395"/>
      <c r="AIV5" s="395"/>
      <c r="AIW5" s="395"/>
      <c r="AIX5" s="395"/>
      <c r="AIY5" s="395"/>
      <c r="AIZ5" s="395"/>
      <c r="AJA5" s="395"/>
      <c r="AJB5" s="395"/>
      <c r="AJC5" s="395"/>
      <c r="AJD5" s="395"/>
      <c r="AJE5" s="395"/>
      <c r="AJF5" s="395"/>
      <c r="AJG5" s="395"/>
      <c r="AJH5" s="395"/>
      <c r="AJI5" s="395"/>
      <c r="AJJ5" s="395"/>
      <c r="AJK5" s="395"/>
      <c r="AJL5" s="395"/>
      <c r="AJM5" s="395"/>
      <c r="AJN5" s="395"/>
      <c r="AJO5" s="395"/>
      <c r="AJP5" s="395"/>
      <c r="AJQ5" s="395"/>
      <c r="AJR5" s="395"/>
      <c r="AJS5" s="395"/>
      <c r="AJT5" s="395"/>
      <c r="AJU5" s="395"/>
      <c r="AJV5" s="395"/>
      <c r="AJW5" s="395"/>
      <c r="AJX5" s="395"/>
      <c r="AJY5" s="395"/>
      <c r="AJZ5" s="395"/>
      <c r="AKA5" s="395"/>
      <c r="AKB5" s="395"/>
      <c r="AKC5" s="395"/>
      <c r="AKD5" s="395"/>
      <c r="AKE5" s="395"/>
      <c r="AKF5" s="395"/>
      <c r="AKG5" s="395"/>
      <c r="AKH5" s="395"/>
      <c r="AKI5" s="395"/>
      <c r="AKJ5" s="395"/>
      <c r="AKK5" s="395"/>
      <c r="AKL5" s="395"/>
      <c r="AKM5" s="395"/>
      <c r="AKN5" s="395"/>
      <c r="AKO5" s="395"/>
      <c r="AKP5" s="395"/>
      <c r="AKQ5" s="395"/>
      <c r="AKR5" s="395"/>
      <c r="AKS5" s="395"/>
      <c r="AKT5" s="395"/>
      <c r="AKU5" s="395"/>
      <c r="AKV5" s="395"/>
      <c r="AKW5" s="395"/>
      <c r="AKX5" s="395"/>
      <c r="AKY5" s="395"/>
      <c r="AKZ5" s="395"/>
      <c r="ALA5" s="395"/>
      <c r="ALB5" s="395"/>
      <c r="ALC5" s="395"/>
      <c r="ALD5" s="395"/>
      <c r="ALE5" s="395"/>
      <c r="ALF5" s="395"/>
      <c r="ALG5" s="395"/>
      <c r="ALH5" s="395"/>
      <c r="ALI5" s="395"/>
      <c r="ALJ5" s="395"/>
      <c r="ALK5" s="395"/>
      <c r="ALL5" s="395"/>
      <c r="ALM5" s="395"/>
      <c r="ALN5" s="395"/>
      <c r="ALO5" s="395"/>
      <c r="ALP5" s="395"/>
      <c r="ALQ5" s="395"/>
      <c r="ALR5" s="395"/>
      <c r="ALS5" s="395"/>
      <c r="ALT5" s="395"/>
      <c r="ALU5" s="395"/>
      <c r="ALV5" s="395"/>
      <c r="ALW5" s="395"/>
      <c r="ALX5" s="395"/>
      <c r="ALY5" s="395"/>
      <c r="ALZ5" s="395"/>
      <c r="AMA5" s="395"/>
      <c r="AMB5" s="395"/>
      <c r="AMC5" s="395"/>
      <c r="AMD5" s="395"/>
      <c r="AME5" s="395"/>
      <c r="AMF5" s="395"/>
      <c r="AMG5" s="395"/>
      <c r="AMH5" s="395"/>
      <c r="AMI5" s="395"/>
      <c r="AMJ5" s="395"/>
      <c r="AMK5" s="395"/>
      <c r="AML5" s="395"/>
      <c r="AMM5" s="395"/>
      <c r="AMN5" s="395"/>
      <c r="AMO5" s="395"/>
      <c r="AMP5" s="395"/>
      <c r="AMQ5" s="395"/>
      <c r="AMR5" s="395"/>
      <c r="AMS5" s="395"/>
      <c r="AMT5" s="395"/>
      <c r="AMU5" s="395"/>
      <c r="AMV5" s="395"/>
      <c r="AMW5" s="395"/>
      <c r="AMX5" s="395"/>
      <c r="AMY5" s="395"/>
      <c r="AMZ5" s="395"/>
      <c r="ANA5" s="395"/>
      <c r="ANB5" s="395"/>
      <c r="ANC5" s="395"/>
      <c r="AND5" s="395"/>
      <c r="ANE5" s="395"/>
      <c r="ANF5" s="395"/>
      <c r="ANG5" s="395"/>
      <c r="ANH5" s="395"/>
      <c r="ANI5" s="395"/>
      <c r="ANJ5" s="395"/>
      <c r="ANK5" s="395"/>
      <c r="ANL5" s="395"/>
      <c r="ANM5" s="395"/>
      <c r="ANN5" s="395"/>
      <c r="ANO5" s="395"/>
      <c r="ANP5" s="395"/>
      <c r="ANQ5" s="395"/>
      <c r="ANR5" s="395"/>
      <c r="ANS5" s="395"/>
      <c r="ANT5" s="395"/>
      <c r="ANU5" s="395"/>
      <c r="ANV5" s="395"/>
      <c r="ANW5" s="395"/>
      <c r="ANX5" s="395"/>
      <c r="ANY5" s="395"/>
      <c r="ANZ5" s="395"/>
      <c r="AOA5" s="395"/>
      <c r="AOB5" s="395"/>
      <c r="AOC5" s="395"/>
      <c r="AOD5" s="395"/>
      <c r="AOE5" s="395"/>
      <c r="AOF5" s="395"/>
      <c r="AOG5" s="395"/>
      <c r="AOH5" s="395"/>
      <c r="AOI5" s="395"/>
      <c r="AOJ5" s="395"/>
      <c r="AOK5" s="395"/>
      <c r="AOL5" s="395"/>
      <c r="AOM5" s="395"/>
      <c r="AON5" s="395"/>
      <c r="AOO5" s="395"/>
      <c r="AOP5" s="395"/>
      <c r="AOQ5" s="395"/>
      <c r="AOR5" s="395"/>
      <c r="AOS5" s="395"/>
      <c r="AOT5" s="395"/>
      <c r="AOU5" s="395"/>
      <c r="AOV5" s="395"/>
      <c r="AOW5" s="395"/>
      <c r="AOX5" s="395"/>
      <c r="AOY5" s="395"/>
      <c r="AOZ5" s="395"/>
      <c r="APA5" s="395"/>
      <c r="APB5" s="395"/>
      <c r="APC5" s="395"/>
      <c r="APD5" s="395"/>
      <c r="APE5" s="395"/>
      <c r="APF5" s="395"/>
      <c r="APG5" s="395"/>
      <c r="APH5" s="395"/>
      <c r="API5" s="395"/>
      <c r="APJ5" s="395"/>
      <c r="APK5" s="395"/>
      <c r="APL5" s="395"/>
      <c r="APM5" s="395"/>
      <c r="APN5" s="395"/>
      <c r="APO5" s="395"/>
      <c r="APP5" s="395"/>
      <c r="APQ5" s="395"/>
      <c r="APR5" s="395"/>
      <c r="APS5" s="395"/>
      <c r="APT5" s="395"/>
      <c r="APU5" s="395"/>
      <c r="APV5" s="395"/>
      <c r="APW5" s="395"/>
      <c r="APX5" s="395"/>
      <c r="APY5" s="395"/>
      <c r="APZ5" s="395"/>
      <c r="AQA5" s="395"/>
      <c r="AQB5" s="395"/>
      <c r="AQC5" s="395"/>
      <c r="AQD5" s="395"/>
      <c r="AQE5" s="395"/>
      <c r="AQF5" s="395"/>
      <c r="AQG5" s="395"/>
      <c r="AQH5" s="395"/>
      <c r="AQI5" s="395"/>
      <c r="AQJ5" s="395"/>
      <c r="AQK5" s="395"/>
      <c r="AQL5" s="395"/>
      <c r="AQM5" s="395"/>
      <c r="AQN5" s="395"/>
      <c r="AQO5" s="395"/>
      <c r="AQP5" s="395"/>
      <c r="AQQ5" s="395"/>
      <c r="AQR5" s="395"/>
      <c r="AQS5" s="395"/>
      <c r="AQT5" s="395"/>
      <c r="AQU5" s="395"/>
      <c r="AQV5" s="395"/>
      <c r="AQW5" s="395"/>
      <c r="AQX5" s="395"/>
      <c r="AQY5" s="395"/>
      <c r="AQZ5" s="395"/>
      <c r="ARA5" s="395"/>
      <c r="ARB5" s="395"/>
      <c r="ARC5" s="395"/>
      <c r="ARD5" s="395"/>
      <c r="ARE5" s="395"/>
      <c r="ARF5" s="395"/>
      <c r="ARG5" s="395"/>
      <c r="ARH5" s="395"/>
      <c r="ARI5" s="395"/>
      <c r="ARJ5" s="395"/>
      <c r="ARK5" s="395"/>
      <c r="ARL5" s="395"/>
      <c r="ARM5" s="395"/>
      <c r="ARN5" s="395"/>
      <c r="ARO5" s="395"/>
      <c r="ARP5" s="395"/>
      <c r="ARQ5" s="395"/>
      <c r="ARR5" s="395"/>
      <c r="ARS5" s="395"/>
      <c r="ART5" s="395"/>
      <c r="ARU5" s="395"/>
      <c r="ARV5" s="395"/>
      <c r="ARW5" s="395"/>
      <c r="ARX5" s="395"/>
      <c r="ARY5" s="395"/>
      <c r="ARZ5" s="395"/>
      <c r="ASA5" s="395"/>
      <c r="ASB5" s="395"/>
      <c r="ASC5" s="395"/>
      <c r="ASD5" s="395"/>
      <c r="ASE5" s="395"/>
      <c r="ASF5" s="395"/>
      <c r="ASG5" s="395"/>
      <c r="ASH5" s="395"/>
      <c r="ASI5" s="395"/>
      <c r="ASJ5" s="395"/>
      <c r="ASK5" s="395"/>
      <c r="ASL5" s="395"/>
      <c r="ASM5" s="395"/>
      <c r="ASN5" s="395"/>
      <c r="ASO5" s="395"/>
      <c r="ASP5" s="395"/>
      <c r="ASQ5" s="395"/>
      <c r="ASR5" s="395"/>
      <c r="ASS5" s="395"/>
      <c r="AST5" s="395"/>
      <c r="ASU5" s="395"/>
      <c r="ASV5" s="395"/>
      <c r="ASW5" s="395"/>
      <c r="ASX5" s="395"/>
      <c r="ASY5" s="395"/>
      <c r="ASZ5" s="395"/>
      <c r="ATA5" s="395"/>
      <c r="ATB5" s="395"/>
      <c r="ATC5" s="395"/>
      <c r="ATD5" s="395"/>
      <c r="ATE5" s="395"/>
      <c r="ATF5" s="395"/>
      <c r="ATG5" s="395"/>
      <c r="ATH5" s="395"/>
      <c r="ATI5" s="395"/>
      <c r="ATJ5" s="395"/>
      <c r="ATK5" s="395"/>
      <c r="ATL5" s="395"/>
      <c r="ATM5" s="395"/>
      <c r="ATN5" s="395"/>
      <c r="ATO5" s="395"/>
      <c r="ATP5" s="395"/>
      <c r="ATQ5" s="395"/>
      <c r="ATR5" s="395"/>
      <c r="ATS5" s="395"/>
      <c r="ATT5" s="395"/>
      <c r="ATU5" s="395"/>
      <c r="ATV5" s="395"/>
      <c r="ATW5" s="395"/>
      <c r="ATX5" s="395"/>
      <c r="ATY5" s="395"/>
      <c r="ATZ5" s="395"/>
      <c r="AUA5" s="395"/>
      <c r="AUB5" s="395"/>
      <c r="AUC5" s="395"/>
      <c r="AUD5" s="395"/>
      <c r="AUE5" s="395"/>
      <c r="AUF5" s="395"/>
      <c r="AUG5" s="395"/>
      <c r="AUH5" s="395"/>
      <c r="AUI5" s="395"/>
      <c r="AUJ5" s="395"/>
      <c r="AUK5" s="395"/>
      <c r="AUL5" s="395"/>
      <c r="AUM5" s="395"/>
      <c r="AUN5" s="395"/>
      <c r="AUO5" s="395"/>
      <c r="AUP5" s="395"/>
      <c r="AUQ5" s="395"/>
      <c r="AUR5" s="395"/>
      <c r="AUS5" s="395"/>
      <c r="AUT5" s="395"/>
      <c r="AUU5" s="395"/>
      <c r="AUV5" s="395"/>
      <c r="AUW5" s="395"/>
      <c r="AUX5" s="395"/>
      <c r="AUY5" s="395"/>
      <c r="AUZ5" s="395"/>
      <c r="AVA5" s="395"/>
      <c r="AVB5" s="395"/>
      <c r="AVC5" s="395"/>
      <c r="AVD5" s="395"/>
      <c r="AVE5" s="395"/>
      <c r="AVF5" s="395"/>
      <c r="AVG5" s="395"/>
      <c r="AVH5" s="395"/>
      <c r="AVI5" s="395"/>
      <c r="AVJ5" s="395"/>
      <c r="AVK5" s="395"/>
      <c r="AVL5" s="395"/>
      <c r="AVM5" s="395"/>
      <c r="AVN5" s="395"/>
      <c r="AVO5" s="395"/>
      <c r="AVP5" s="395"/>
      <c r="AVQ5" s="395"/>
      <c r="AVR5" s="395"/>
      <c r="AVS5" s="395"/>
      <c r="AVT5" s="395"/>
      <c r="AVU5" s="395"/>
      <c r="AVV5" s="395"/>
      <c r="AVW5" s="395"/>
      <c r="AVX5" s="395"/>
      <c r="AVY5" s="395"/>
      <c r="AVZ5" s="395"/>
      <c r="AWA5" s="395"/>
      <c r="AWB5" s="395"/>
      <c r="AWC5" s="395"/>
      <c r="AWD5" s="395"/>
      <c r="AWE5" s="395"/>
      <c r="AWF5" s="395"/>
      <c r="AWG5" s="395"/>
      <c r="AWH5" s="395"/>
      <c r="AWI5" s="395"/>
      <c r="AWJ5" s="395"/>
      <c r="AWK5" s="395"/>
      <c r="AWL5" s="395"/>
      <c r="AWM5" s="395"/>
      <c r="AWN5" s="395"/>
      <c r="AWO5" s="395"/>
      <c r="AWP5" s="395"/>
      <c r="AWQ5" s="395"/>
      <c r="AWR5" s="395"/>
      <c r="AWS5" s="395"/>
      <c r="AWT5" s="395"/>
      <c r="AWU5" s="395"/>
      <c r="AWV5" s="395"/>
      <c r="AWW5" s="395"/>
      <c r="AWX5" s="395"/>
      <c r="AWY5" s="395"/>
      <c r="AWZ5" s="395"/>
      <c r="AXA5" s="395"/>
      <c r="AXB5" s="395"/>
      <c r="AXC5" s="395"/>
      <c r="AXD5" s="395"/>
      <c r="AXE5" s="395"/>
      <c r="AXF5" s="395"/>
      <c r="AXG5" s="395"/>
      <c r="AXH5" s="395"/>
      <c r="AXI5" s="395"/>
      <c r="AXJ5" s="395"/>
      <c r="AXK5" s="395"/>
      <c r="AXL5" s="395"/>
      <c r="AXM5" s="395"/>
      <c r="AXN5" s="395"/>
      <c r="AXO5" s="395"/>
      <c r="AXP5" s="395"/>
      <c r="AXQ5" s="395"/>
      <c r="AXR5" s="395"/>
      <c r="AXS5" s="395"/>
      <c r="AXT5" s="395"/>
      <c r="AXU5" s="395"/>
      <c r="AXV5" s="395"/>
      <c r="AXW5" s="395"/>
      <c r="AXX5" s="395"/>
      <c r="AXY5" s="395"/>
      <c r="AXZ5" s="395"/>
      <c r="AYA5" s="395"/>
      <c r="AYB5" s="395"/>
      <c r="AYC5" s="395"/>
      <c r="AYD5" s="395"/>
      <c r="AYE5" s="395"/>
      <c r="AYF5" s="395"/>
      <c r="AYG5" s="395"/>
      <c r="AYH5" s="395"/>
      <c r="AYI5" s="395"/>
      <c r="AYJ5" s="395"/>
      <c r="AYK5" s="395"/>
      <c r="AYL5" s="395"/>
      <c r="AYM5" s="395"/>
      <c r="AYN5" s="395"/>
      <c r="AYO5" s="395"/>
      <c r="AYP5" s="395"/>
      <c r="AYQ5" s="395"/>
      <c r="AYR5" s="395"/>
      <c r="AYS5" s="395"/>
      <c r="AYT5" s="395"/>
      <c r="AYU5" s="395"/>
      <c r="AYV5" s="395"/>
      <c r="AYW5" s="395"/>
      <c r="AYX5" s="395"/>
      <c r="AYY5" s="395"/>
      <c r="AYZ5" s="395"/>
      <c r="AZA5" s="395"/>
      <c r="AZB5" s="395"/>
      <c r="AZC5" s="395"/>
      <c r="AZD5" s="395"/>
      <c r="AZE5" s="395"/>
      <c r="AZF5" s="395"/>
      <c r="AZG5" s="395"/>
      <c r="AZH5" s="395"/>
      <c r="AZI5" s="395"/>
      <c r="AZJ5" s="395"/>
      <c r="AZK5" s="395"/>
      <c r="AZL5" s="395"/>
      <c r="AZM5" s="395"/>
      <c r="AZN5" s="395"/>
      <c r="AZO5" s="395"/>
      <c r="AZP5" s="395"/>
      <c r="AZQ5" s="395"/>
      <c r="AZR5" s="395"/>
      <c r="AZS5" s="395"/>
      <c r="AZT5" s="395"/>
      <c r="AZU5" s="395"/>
      <c r="AZV5" s="395"/>
      <c r="AZW5" s="395"/>
      <c r="AZX5" s="395"/>
      <c r="AZY5" s="395"/>
      <c r="AZZ5" s="395"/>
      <c r="BAA5" s="395"/>
      <c r="BAB5" s="395"/>
      <c r="BAC5" s="395"/>
      <c r="BAD5" s="395"/>
      <c r="BAE5" s="395"/>
      <c r="BAF5" s="395"/>
      <c r="BAG5" s="395"/>
      <c r="BAH5" s="395"/>
      <c r="BAI5" s="395"/>
      <c r="BAJ5" s="395"/>
      <c r="BAK5" s="395"/>
      <c r="BAL5" s="395"/>
      <c r="BAM5" s="395"/>
      <c r="BAN5" s="395"/>
      <c r="BAO5" s="395"/>
      <c r="BAP5" s="395"/>
      <c r="BAQ5" s="395"/>
      <c r="BAR5" s="395"/>
      <c r="BAS5" s="395"/>
      <c r="BAT5" s="395"/>
      <c r="BAU5" s="395"/>
      <c r="BAV5" s="395"/>
      <c r="BAW5" s="395"/>
      <c r="BAX5" s="395"/>
      <c r="BAY5" s="395"/>
      <c r="BAZ5" s="395"/>
      <c r="BBA5" s="395"/>
      <c r="BBB5" s="395"/>
      <c r="BBC5" s="395"/>
      <c r="BBD5" s="395"/>
      <c r="BBE5" s="395"/>
      <c r="BBF5" s="395"/>
      <c r="BBG5" s="395"/>
      <c r="BBH5" s="395"/>
      <c r="BBI5" s="395"/>
      <c r="BBJ5" s="395"/>
      <c r="BBK5" s="395"/>
      <c r="BBL5" s="395"/>
      <c r="BBM5" s="395"/>
      <c r="BBN5" s="395"/>
      <c r="BBO5" s="395"/>
      <c r="BBP5" s="395"/>
      <c r="BBQ5" s="395"/>
      <c r="BBR5" s="395"/>
      <c r="BBS5" s="395"/>
      <c r="BBT5" s="395"/>
      <c r="BBU5" s="395"/>
      <c r="BBV5" s="395"/>
      <c r="BBW5" s="395"/>
      <c r="BBX5" s="395"/>
      <c r="BBY5" s="395"/>
      <c r="BBZ5" s="395"/>
      <c r="BCA5" s="395"/>
      <c r="BCB5" s="395"/>
      <c r="BCC5" s="395"/>
      <c r="BCD5" s="395"/>
      <c r="BCE5" s="395"/>
      <c r="BCF5" s="395"/>
      <c r="BCG5" s="395"/>
      <c r="BCH5" s="395"/>
      <c r="BCI5" s="395"/>
      <c r="BCJ5" s="395"/>
      <c r="BCK5" s="395"/>
      <c r="BCL5" s="395"/>
      <c r="BCM5" s="395"/>
      <c r="BCN5" s="395"/>
      <c r="BCO5" s="395"/>
      <c r="BCP5" s="395"/>
      <c r="BCQ5" s="395"/>
      <c r="BCR5" s="395"/>
      <c r="BCS5" s="395"/>
      <c r="BCT5" s="395"/>
      <c r="BCU5" s="395"/>
      <c r="BCV5" s="395"/>
      <c r="BCW5" s="395"/>
      <c r="BCX5" s="395"/>
      <c r="BCY5" s="395"/>
      <c r="BCZ5" s="395"/>
      <c r="BDA5" s="395"/>
      <c r="BDB5" s="395"/>
      <c r="BDC5" s="395"/>
      <c r="BDD5" s="395"/>
      <c r="BDE5" s="395"/>
      <c r="BDF5" s="395"/>
      <c r="BDG5" s="395"/>
      <c r="BDH5" s="395"/>
      <c r="BDI5" s="395"/>
      <c r="BDJ5" s="395"/>
      <c r="BDK5" s="395"/>
      <c r="BDL5" s="395"/>
      <c r="BDM5" s="395"/>
      <c r="BDN5" s="395"/>
      <c r="BDO5" s="395"/>
      <c r="BDP5" s="395"/>
      <c r="BDQ5" s="395"/>
      <c r="BDR5" s="395"/>
      <c r="BDS5" s="395"/>
      <c r="BDT5" s="395"/>
      <c r="BDU5" s="395"/>
      <c r="BDV5" s="395"/>
      <c r="BDW5" s="395"/>
      <c r="BDX5" s="395"/>
      <c r="BDY5" s="395"/>
      <c r="BDZ5" s="395"/>
      <c r="BEA5" s="395"/>
      <c r="BEB5" s="395"/>
      <c r="BEC5" s="395"/>
      <c r="BED5" s="395"/>
      <c r="BEE5" s="395"/>
      <c r="BEF5" s="395"/>
      <c r="BEG5" s="395"/>
      <c r="BEH5" s="395"/>
      <c r="BEI5" s="395"/>
      <c r="BEJ5" s="395"/>
      <c r="BEK5" s="395"/>
      <c r="BEL5" s="395"/>
      <c r="BEM5" s="395"/>
      <c r="BEN5" s="395"/>
      <c r="BEO5" s="395"/>
      <c r="BEP5" s="395"/>
      <c r="BEQ5" s="395"/>
      <c r="BER5" s="395"/>
      <c r="BES5" s="395"/>
      <c r="BET5" s="395"/>
      <c r="BEU5" s="395"/>
      <c r="BEV5" s="395"/>
      <c r="BEW5" s="395"/>
      <c r="BEX5" s="395"/>
      <c r="BEY5" s="395"/>
      <c r="BEZ5" s="395"/>
      <c r="BFA5" s="395"/>
      <c r="BFB5" s="395"/>
      <c r="BFC5" s="395"/>
      <c r="BFD5" s="395"/>
      <c r="BFE5" s="395"/>
      <c r="BFF5" s="395"/>
      <c r="BFG5" s="395"/>
      <c r="BFH5" s="395"/>
      <c r="BFI5" s="395"/>
      <c r="BFJ5" s="395"/>
      <c r="BFK5" s="395"/>
      <c r="BFL5" s="395"/>
      <c r="BFM5" s="395"/>
      <c r="BFN5" s="395"/>
      <c r="BFO5" s="395"/>
      <c r="BFP5" s="395"/>
      <c r="BFQ5" s="395"/>
      <c r="BFR5" s="395"/>
      <c r="BFS5" s="395"/>
      <c r="BFT5" s="395"/>
      <c r="BFU5" s="395"/>
      <c r="BFV5" s="395"/>
      <c r="BFW5" s="395"/>
      <c r="BFX5" s="395"/>
      <c r="BFY5" s="395"/>
      <c r="BFZ5" s="395"/>
      <c r="BGA5" s="395"/>
      <c r="BGB5" s="395"/>
      <c r="BGC5" s="395"/>
      <c r="BGD5" s="395"/>
      <c r="BGE5" s="395"/>
      <c r="BGF5" s="395"/>
      <c r="BGG5" s="395"/>
      <c r="BGH5" s="395"/>
      <c r="BGI5" s="395"/>
      <c r="BGJ5" s="395"/>
      <c r="BGK5" s="395"/>
      <c r="BGL5" s="395"/>
      <c r="BGM5" s="395"/>
      <c r="BGN5" s="395"/>
      <c r="BGO5" s="395"/>
      <c r="BGP5" s="395"/>
      <c r="BGQ5" s="395"/>
      <c r="BGR5" s="395"/>
      <c r="BGS5" s="395"/>
      <c r="BGT5" s="395"/>
      <c r="BGU5" s="395"/>
      <c r="BGV5" s="395"/>
      <c r="BGW5" s="395"/>
      <c r="BGX5" s="395"/>
      <c r="BGY5" s="395"/>
      <c r="BGZ5" s="395"/>
      <c r="BHA5" s="395"/>
      <c r="BHB5" s="395"/>
      <c r="BHC5" s="395"/>
      <c r="BHD5" s="395"/>
      <c r="BHE5" s="395"/>
      <c r="BHF5" s="395"/>
      <c r="BHG5" s="395"/>
      <c r="BHH5" s="395"/>
      <c r="BHI5" s="395"/>
      <c r="BHJ5" s="395"/>
      <c r="BHK5" s="395"/>
      <c r="BHL5" s="395"/>
      <c r="BHM5" s="395"/>
      <c r="BHN5" s="395"/>
      <c r="BHO5" s="395"/>
      <c r="BHP5" s="395"/>
      <c r="BHQ5" s="395"/>
      <c r="BHR5" s="395"/>
      <c r="BHS5" s="395"/>
      <c r="BHT5" s="395"/>
      <c r="BHU5" s="395"/>
      <c r="BHV5" s="395"/>
      <c r="BHW5" s="395"/>
      <c r="BHX5" s="395"/>
      <c r="BHY5" s="395"/>
      <c r="BHZ5" s="395"/>
      <c r="BIA5" s="395"/>
      <c r="BIB5" s="395"/>
      <c r="BIC5" s="395"/>
      <c r="BID5" s="395"/>
      <c r="BIE5" s="395"/>
      <c r="BIF5" s="395"/>
      <c r="BIG5" s="395"/>
      <c r="BIH5" s="395"/>
      <c r="BII5" s="395"/>
      <c r="BIJ5" s="395"/>
      <c r="BIK5" s="395"/>
      <c r="BIL5" s="395"/>
      <c r="BIM5" s="395"/>
      <c r="BIN5" s="395"/>
      <c r="BIO5" s="395"/>
      <c r="BIP5" s="395"/>
      <c r="BIQ5" s="395"/>
      <c r="BIR5" s="395"/>
      <c r="BIS5" s="395"/>
      <c r="BIT5" s="395"/>
      <c r="BIU5" s="395"/>
      <c r="BIV5" s="395"/>
      <c r="BIW5" s="395"/>
      <c r="BIX5" s="395"/>
      <c r="BIY5" s="395"/>
      <c r="BIZ5" s="395"/>
      <c r="BJA5" s="395"/>
      <c r="BJB5" s="395"/>
      <c r="BJC5" s="395"/>
      <c r="BJD5" s="395"/>
      <c r="BJE5" s="395"/>
      <c r="BJF5" s="395"/>
      <c r="BJG5" s="395"/>
      <c r="BJH5" s="395"/>
      <c r="BJI5" s="395"/>
      <c r="BJJ5" s="395"/>
      <c r="BJK5" s="395"/>
      <c r="BJL5" s="395"/>
      <c r="BJM5" s="395"/>
      <c r="BJN5" s="395"/>
      <c r="BJO5" s="395"/>
      <c r="BJP5" s="395"/>
      <c r="BJQ5" s="395"/>
      <c r="BJR5" s="395"/>
      <c r="BJS5" s="395"/>
      <c r="BJT5" s="395"/>
      <c r="BJU5" s="395"/>
      <c r="BJV5" s="395"/>
      <c r="BJW5" s="395"/>
      <c r="BJX5" s="395"/>
      <c r="BJY5" s="395"/>
      <c r="BJZ5" s="395"/>
      <c r="BKA5" s="395"/>
      <c r="BKB5" s="395"/>
      <c r="BKC5" s="395"/>
      <c r="BKD5" s="395"/>
      <c r="BKE5" s="395"/>
      <c r="BKF5" s="395"/>
      <c r="BKG5" s="395"/>
      <c r="BKH5" s="395"/>
      <c r="BKI5" s="395"/>
      <c r="BKJ5" s="395"/>
      <c r="BKK5" s="395"/>
      <c r="BKL5" s="395"/>
      <c r="BKM5" s="395"/>
      <c r="BKN5" s="395"/>
      <c r="BKO5" s="395"/>
      <c r="BKP5" s="395"/>
      <c r="BKQ5" s="395"/>
      <c r="BKR5" s="395"/>
      <c r="BKS5" s="395"/>
      <c r="BKT5" s="395"/>
      <c r="BKU5" s="395"/>
      <c r="BKV5" s="395"/>
      <c r="BKW5" s="395"/>
      <c r="BKX5" s="395"/>
      <c r="BKY5" s="395"/>
      <c r="BKZ5" s="395"/>
      <c r="BLA5" s="395"/>
      <c r="BLB5" s="395"/>
      <c r="BLC5" s="395"/>
      <c r="BLD5" s="395"/>
      <c r="BLE5" s="395"/>
      <c r="BLF5" s="395"/>
      <c r="BLG5" s="395"/>
      <c r="BLH5" s="395"/>
      <c r="BLI5" s="395"/>
      <c r="BLJ5" s="395"/>
      <c r="BLK5" s="395"/>
      <c r="BLL5" s="395"/>
      <c r="BLM5" s="395"/>
      <c r="BLN5" s="395"/>
      <c r="BLO5" s="395"/>
      <c r="BLP5" s="395"/>
      <c r="BLQ5" s="395"/>
      <c r="BLR5" s="395"/>
      <c r="BLS5" s="395"/>
      <c r="BLT5" s="395"/>
      <c r="BLU5" s="395"/>
      <c r="BLV5" s="395"/>
      <c r="BLW5" s="395"/>
      <c r="BLX5" s="395"/>
      <c r="BLY5" s="395"/>
      <c r="BLZ5" s="395"/>
      <c r="BMA5" s="395"/>
      <c r="BMB5" s="395"/>
      <c r="BMC5" s="395"/>
      <c r="BMD5" s="395"/>
      <c r="BME5" s="395"/>
      <c r="BMF5" s="395"/>
      <c r="BMG5" s="395"/>
      <c r="BMH5" s="395"/>
      <c r="BMI5" s="395"/>
      <c r="BMJ5" s="395"/>
      <c r="BMK5" s="395"/>
      <c r="BML5" s="395"/>
      <c r="BMM5" s="395"/>
      <c r="BMN5" s="395"/>
      <c r="BMO5" s="395"/>
      <c r="BMP5" s="395"/>
      <c r="BMQ5" s="395"/>
      <c r="BMR5" s="395"/>
      <c r="BMS5" s="395"/>
      <c r="BMT5" s="395"/>
      <c r="BMU5" s="395"/>
      <c r="BMV5" s="395"/>
      <c r="BMW5" s="395"/>
      <c r="BMX5" s="395"/>
      <c r="BMY5" s="395"/>
      <c r="BMZ5" s="395"/>
      <c r="BNA5" s="395"/>
      <c r="BNB5" s="395"/>
      <c r="BNC5" s="395"/>
      <c r="BND5" s="395"/>
      <c r="BNE5" s="395"/>
      <c r="BNF5" s="395"/>
      <c r="BNG5" s="395"/>
      <c r="BNH5" s="395"/>
      <c r="BNI5" s="395"/>
      <c r="BNJ5" s="395"/>
      <c r="BNK5" s="395"/>
      <c r="BNL5" s="395"/>
      <c r="BNM5" s="395"/>
      <c r="BNN5" s="395"/>
      <c r="BNO5" s="395"/>
      <c r="BNP5" s="395"/>
      <c r="BNQ5" s="395"/>
      <c r="BNR5" s="395"/>
      <c r="BNS5" s="395"/>
      <c r="BNT5" s="395"/>
      <c r="BNU5" s="395"/>
      <c r="BNV5" s="395"/>
      <c r="BNW5" s="395"/>
      <c r="BNX5" s="395"/>
      <c r="BNY5" s="395"/>
      <c r="BNZ5" s="395"/>
      <c r="BOA5" s="395"/>
      <c r="BOB5" s="395"/>
      <c r="BOC5" s="395"/>
      <c r="BOD5" s="395"/>
      <c r="BOE5" s="395"/>
      <c r="BOF5" s="395"/>
      <c r="BOG5" s="395"/>
      <c r="BOH5" s="395"/>
      <c r="BOI5" s="395"/>
      <c r="BOJ5" s="395"/>
      <c r="BOK5" s="395"/>
      <c r="BOL5" s="395"/>
      <c r="BOM5" s="395"/>
      <c r="BON5" s="395"/>
      <c r="BOO5" s="395"/>
      <c r="BOP5" s="395"/>
      <c r="BOQ5" s="395"/>
      <c r="BOR5" s="395"/>
      <c r="BOS5" s="395"/>
      <c r="BOT5" s="395"/>
      <c r="BOU5" s="395"/>
      <c r="BOV5" s="395"/>
      <c r="BOW5" s="395"/>
      <c r="BOX5" s="395"/>
      <c r="BOY5" s="395"/>
      <c r="BOZ5" s="395"/>
      <c r="BPA5" s="395"/>
      <c r="BPB5" s="395"/>
      <c r="BPC5" s="395"/>
      <c r="BPD5" s="395"/>
      <c r="BPE5" s="395"/>
      <c r="BPF5" s="395"/>
      <c r="BPG5" s="395"/>
      <c r="BPH5" s="395"/>
      <c r="BPI5" s="395"/>
      <c r="BPJ5" s="395"/>
      <c r="BPK5" s="395"/>
      <c r="BPL5" s="395"/>
      <c r="BPM5" s="395"/>
      <c r="BPN5" s="395"/>
      <c r="BPO5" s="395"/>
      <c r="BPP5" s="395"/>
      <c r="BPQ5" s="395"/>
      <c r="BPR5" s="395"/>
      <c r="BPS5" s="395"/>
      <c r="BPT5" s="395"/>
      <c r="BPU5" s="395"/>
      <c r="BPV5" s="395"/>
      <c r="BPW5" s="395"/>
      <c r="BPX5" s="395"/>
      <c r="BPY5" s="395"/>
      <c r="BPZ5" s="395"/>
      <c r="BQA5" s="395"/>
      <c r="BQB5" s="395"/>
      <c r="BQC5" s="395"/>
      <c r="BQD5" s="395"/>
      <c r="BQE5" s="395"/>
      <c r="BQF5" s="395"/>
      <c r="BQG5" s="395"/>
      <c r="BQH5" s="395"/>
      <c r="BQI5" s="395"/>
      <c r="BQJ5" s="395"/>
      <c r="BQK5" s="395"/>
      <c r="BQL5" s="395"/>
      <c r="BQM5" s="395"/>
      <c r="BQN5" s="395"/>
      <c r="BQO5" s="395"/>
      <c r="BQP5" s="395"/>
      <c r="BQQ5" s="395"/>
      <c r="BQR5" s="395"/>
      <c r="BQS5" s="395"/>
      <c r="BQT5" s="395"/>
      <c r="BQU5" s="395"/>
      <c r="BQV5" s="395"/>
      <c r="BQW5" s="395"/>
      <c r="BQX5" s="395"/>
      <c r="BQY5" s="395"/>
      <c r="BQZ5" s="395"/>
      <c r="BRA5" s="395"/>
      <c r="BRB5" s="395"/>
      <c r="BRC5" s="395"/>
      <c r="BRD5" s="395"/>
      <c r="BRE5" s="395"/>
      <c r="BRF5" s="395"/>
      <c r="BRG5" s="395"/>
      <c r="BRH5" s="395"/>
      <c r="BRI5" s="395"/>
      <c r="BRJ5" s="395"/>
      <c r="BRK5" s="395"/>
      <c r="BRL5" s="395"/>
      <c r="BRM5" s="395"/>
      <c r="BRN5" s="395"/>
      <c r="BRO5" s="395"/>
      <c r="BRP5" s="395"/>
      <c r="BRQ5" s="395"/>
      <c r="BRR5" s="395"/>
      <c r="BRS5" s="395"/>
      <c r="BRT5" s="395"/>
      <c r="BRU5" s="395"/>
      <c r="BRV5" s="395"/>
      <c r="BRW5" s="395"/>
      <c r="BRX5" s="395"/>
      <c r="BRY5" s="395"/>
      <c r="BRZ5" s="395"/>
      <c r="BSA5" s="395"/>
      <c r="BSB5" s="395"/>
      <c r="BSC5" s="395"/>
      <c r="BSD5" s="395"/>
      <c r="BSE5" s="395"/>
      <c r="BSF5" s="395"/>
      <c r="BSG5" s="395"/>
      <c r="BSH5" s="395"/>
      <c r="BSI5" s="395"/>
      <c r="BSJ5" s="395"/>
      <c r="BSK5" s="395"/>
      <c r="BSL5" s="395"/>
      <c r="BSM5" s="395"/>
      <c r="BSN5" s="395"/>
      <c r="BSO5" s="395"/>
      <c r="BSP5" s="395"/>
      <c r="BSQ5" s="395"/>
      <c r="BSR5" s="395"/>
      <c r="BSS5" s="395"/>
      <c r="BST5" s="395"/>
      <c r="BSU5" s="395"/>
      <c r="BSV5" s="395"/>
      <c r="BSW5" s="395"/>
      <c r="BSX5" s="395"/>
      <c r="BSY5" s="395"/>
      <c r="BSZ5" s="395"/>
      <c r="BTA5" s="395"/>
      <c r="BTB5" s="395"/>
      <c r="BTC5" s="395"/>
      <c r="BTD5" s="395"/>
      <c r="BTE5" s="395"/>
      <c r="BTF5" s="395"/>
      <c r="BTG5" s="395"/>
      <c r="BTH5" s="395"/>
      <c r="BTI5" s="395"/>
      <c r="BTJ5" s="395"/>
      <c r="BTK5" s="395"/>
      <c r="BTL5" s="395"/>
      <c r="BTM5" s="395"/>
      <c r="BTN5" s="395"/>
      <c r="BTO5" s="395"/>
      <c r="BTP5" s="395"/>
      <c r="BTQ5" s="395"/>
      <c r="BTR5" s="395"/>
      <c r="BTS5" s="395"/>
      <c r="BTT5" s="395"/>
      <c r="BTU5" s="395"/>
      <c r="BTV5" s="395"/>
      <c r="BTW5" s="395"/>
      <c r="BTX5" s="395"/>
      <c r="BTY5" s="395"/>
      <c r="BTZ5" s="395"/>
      <c r="BUA5" s="395"/>
      <c r="BUB5" s="395"/>
      <c r="BUC5" s="395"/>
      <c r="BUD5" s="395"/>
      <c r="BUE5" s="395"/>
      <c r="BUF5" s="395"/>
      <c r="BUG5" s="395"/>
      <c r="BUH5" s="395"/>
      <c r="BUI5" s="395"/>
      <c r="BUJ5" s="395"/>
      <c r="BUK5" s="395"/>
      <c r="BUL5" s="395"/>
      <c r="BUM5" s="395"/>
      <c r="BUN5" s="395"/>
      <c r="BUO5" s="395"/>
      <c r="BUP5" s="395"/>
      <c r="BUQ5" s="395"/>
      <c r="BUR5" s="395"/>
      <c r="BUS5" s="395"/>
      <c r="BUT5" s="395"/>
      <c r="BUU5" s="395"/>
      <c r="BUV5" s="395"/>
      <c r="BUW5" s="395"/>
      <c r="BUX5" s="395"/>
      <c r="BUY5" s="395"/>
      <c r="BUZ5" s="395"/>
      <c r="BVA5" s="395"/>
      <c r="BVB5" s="395"/>
      <c r="BVC5" s="395"/>
      <c r="BVD5" s="395"/>
      <c r="BVE5" s="395"/>
      <c r="BVF5" s="395"/>
      <c r="BVG5" s="395"/>
      <c r="BVH5" s="395"/>
      <c r="BVI5" s="395"/>
      <c r="BVJ5" s="395"/>
      <c r="BVK5" s="395"/>
      <c r="BVL5" s="395"/>
      <c r="BVM5" s="395"/>
      <c r="BVN5" s="395"/>
      <c r="BVO5" s="395"/>
      <c r="BVP5" s="395"/>
      <c r="BVQ5" s="395"/>
      <c r="BVR5" s="395"/>
      <c r="BVS5" s="395"/>
      <c r="BVT5" s="395"/>
      <c r="BVU5" s="395"/>
      <c r="BVV5" s="395"/>
      <c r="BVW5" s="395"/>
      <c r="BVX5" s="395"/>
      <c r="BVY5" s="395"/>
      <c r="BVZ5" s="395"/>
      <c r="BWA5" s="395"/>
      <c r="BWB5" s="395"/>
      <c r="BWC5" s="395"/>
      <c r="BWD5" s="395"/>
      <c r="BWE5" s="395"/>
      <c r="BWF5" s="395"/>
      <c r="BWG5" s="395"/>
      <c r="BWH5" s="395"/>
      <c r="BWI5" s="395"/>
      <c r="BWJ5" s="395"/>
      <c r="BWK5" s="395"/>
      <c r="BWL5" s="395"/>
      <c r="BWM5" s="395"/>
      <c r="BWN5" s="395"/>
      <c r="BWO5" s="395"/>
      <c r="BWP5" s="395"/>
      <c r="BWQ5" s="395"/>
      <c r="BWR5" s="395"/>
      <c r="BWS5" s="395"/>
      <c r="BWT5" s="395"/>
      <c r="BWU5" s="395"/>
      <c r="BWV5" s="395"/>
      <c r="BWW5" s="395"/>
      <c r="BWX5" s="395"/>
      <c r="BWY5" s="395"/>
      <c r="BWZ5" s="395"/>
      <c r="BXA5" s="395"/>
      <c r="BXB5" s="395"/>
      <c r="BXC5" s="395"/>
      <c r="BXD5" s="395"/>
      <c r="BXE5" s="395"/>
      <c r="BXF5" s="395"/>
      <c r="BXG5" s="395"/>
      <c r="BXH5" s="395"/>
      <c r="BXI5" s="395"/>
      <c r="BXJ5" s="395"/>
      <c r="BXK5" s="395"/>
      <c r="BXL5" s="395"/>
      <c r="BXM5" s="395"/>
      <c r="BXN5" s="395"/>
      <c r="BXO5" s="395"/>
      <c r="BXP5" s="395"/>
      <c r="BXQ5" s="395"/>
      <c r="BXR5" s="395"/>
      <c r="BXS5" s="395"/>
      <c r="BXT5" s="395"/>
      <c r="BXU5" s="395"/>
      <c r="BXV5" s="395"/>
      <c r="BXW5" s="395"/>
      <c r="BXX5" s="395"/>
      <c r="BXY5" s="395"/>
      <c r="BXZ5" s="395"/>
      <c r="BYA5" s="395"/>
      <c r="BYB5" s="395"/>
      <c r="BYC5" s="395"/>
      <c r="BYD5" s="395"/>
      <c r="BYE5" s="395"/>
      <c r="BYF5" s="395"/>
      <c r="BYG5" s="395"/>
      <c r="BYH5" s="395"/>
      <c r="BYI5" s="395"/>
      <c r="BYJ5" s="395"/>
      <c r="BYK5" s="395"/>
      <c r="BYL5" s="395"/>
      <c r="BYM5" s="395"/>
      <c r="BYN5" s="395"/>
      <c r="BYO5" s="395"/>
      <c r="BYP5" s="395"/>
      <c r="BYQ5" s="395"/>
      <c r="BYR5" s="395"/>
      <c r="BYS5" s="395"/>
      <c r="BYT5" s="395"/>
      <c r="BYU5" s="395"/>
      <c r="BYV5" s="395"/>
      <c r="BYW5" s="395"/>
      <c r="BYX5" s="395"/>
      <c r="BYY5" s="395"/>
      <c r="BYZ5" s="395"/>
      <c r="BZA5" s="395"/>
      <c r="BZB5" s="395"/>
      <c r="BZC5" s="395"/>
      <c r="BZD5" s="395"/>
      <c r="BZE5" s="395"/>
      <c r="BZF5" s="395"/>
      <c r="BZG5" s="395"/>
      <c r="BZH5" s="395"/>
      <c r="BZI5" s="395"/>
      <c r="BZJ5" s="395"/>
      <c r="BZK5" s="395"/>
      <c r="BZL5" s="395"/>
      <c r="BZM5" s="395"/>
      <c r="BZN5" s="395"/>
      <c r="BZO5" s="395"/>
      <c r="BZP5" s="395"/>
      <c r="BZQ5" s="395"/>
      <c r="BZR5" s="395"/>
      <c r="BZS5" s="395"/>
      <c r="BZT5" s="395"/>
      <c r="BZU5" s="395"/>
      <c r="BZV5" s="395"/>
      <c r="BZW5" s="395"/>
      <c r="BZX5" s="395"/>
      <c r="BZY5" s="395"/>
      <c r="BZZ5" s="395"/>
      <c r="CAA5" s="395"/>
      <c r="CAB5" s="395"/>
      <c r="CAC5" s="395"/>
      <c r="CAD5" s="395"/>
      <c r="CAE5" s="395"/>
      <c r="CAF5" s="395"/>
      <c r="CAG5" s="395"/>
      <c r="CAH5" s="395"/>
      <c r="CAI5" s="395"/>
      <c r="CAJ5" s="395"/>
      <c r="CAK5" s="395"/>
      <c r="CAL5" s="395"/>
      <c r="CAM5" s="395"/>
      <c r="CAN5" s="395"/>
      <c r="CAO5" s="395"/>
      <c r="CAP5" s="395"/>
      <c r="CAQ5" s="395"/>
      <c r="CAR5" s="395"/>
      <c r="CAS5" s="395"/>
      <c r="CAT5" s="395"/>
      <c r="CAU5" s="395"/>
      <c r="CAV5" s="395"/>
      <c r="CAW5" s="395"/>
      <c r="CAX5" s="395"/>
      <c r="CAY5" s="395"/>
      <c r="CAZ5" s="395"/>
      <c r="CBA5" s="395"/>
      <c r="CBB5" s="395"/>
      <c r="CBC5" s="395"/>
      <c r="CBD5" s="395"/>
      <c r="CBE5" s="395"/>
      <c r="CBF5" s="395"/>
      <c r="CBG5" s="395"/>
      <c r="CBH5" s="395"/>
      <c r="CBI5" s="395"/>
      <c r="CBJ5" s="395"/>
      <c r="CBK5" s="395"/>
      <c r="CBL5" s="395"/>
      <c r="CBM5" s="395"/>
      <c r="CBN5" s="395"/>
      <c r="CBO5" s="395"/>
      <c r="CBP5" s="395"/>
      <c r="CBQ5" s="395"/>
      <c r="CBR5" s="395"/>
      <c r="CBS5" s="395"/>
      <c r="CBT5" s="395"/>
      <c r="CBU5" s="395"/>
      <c r="CBV5" s="395"/>
      <c r="CBW5" s="395"/>
      <c r="CBX5" s="395"/>
      <c r="CBY5" s="395"/>
      <c r="CBZ5" s="395"/>
      <c r="CCA5" s="395"/>
      <c r="CCB5" s="395"/>
      <c r="CCC5" s="395"/>
      <c r="CCD5" s="395"/>
      <c r="CCE5" s="395"/>
      <c r="CCF5" s="395"/>
      <c r="CCG5" s="395"/>
      <c r="CCH5" s="395"/>
      <c r="CCI5" s="395"/>
      <c r="CCJ5" s="395"/>
      <c r="CCK5" s="395"/>
      <c r="CCL5" s="395"/>
      <c r="CCM5" s="395"/>
      <c r="CCN5" s="395"/>
      <c r="CCO5" s="395"/>
      <c r="CCP5" s="395"/>
      <c r="CCQ5" s="395"/>
      <c r="CCR5" s="395"/>
      <c r="CCS5" s="395"/>
      <c r="CCT5" s="395"/>
      <c r="CCU5" s="395"/>
      <c r="CCV5" s="395"/>
      <c r="CCW5" s="395"/>
      <c r="CCX5" s="395"/>
      <c r="CCY5" s="395"/>
      <c r="CCZ5" s="395"/>
      <c r="CDA5" s="395"/>
      <c r="CDB5" s="395"/>
      <c r="CDC5" s="395"/>
      <c r="CDD5" s="395"/>
      <c r="CDE5" s="395"/>
      <c r="CDF5" s="395"/>
      <c r="CDG5" s="395"/>
      <c r="CDH5" s="395"/>
      <c r="CDI5" s="395"/>
      <c r="CDJ5" s="395"/>
      <c r="CDK5" s="395"/>
      <c r="CDL5" s="395"/>
      <c r="CDM5" s="395"/>
      <c r="CDN5" s="395"/>
      <c r="CDO5" s="395"/>
      <c r="CDP5" s="395"/>
      <c r="CDQ5" s="395"/>
      <c r="CDR5" s="395"/>
      <c r="CDS5" s="395"/>
      <c r="CDT5" s="395"/>
      <c r="CDU5" s="395"/>
      <c r="CDV5" s="395"/>
      <c r="CDW5" s="395"/>
      <c r="CDX5" s="395"/>
      <c r="CDY5" s="395"/>
      <c r="CDZ5" s="395"/>
      <c r="CEA5" s="395"/>
      <c r="CEB5" s="395"/>
      <c r="CEC5" s="395"/>
      <c r="CED5" s="395"/>
      <c r="CEE5" s="395"/>
      <c r="CEF5" s="395"/>
      <c r="CEG5" s="395"/>
      <c r="CEH5" s="395"/>
      <c r="CEI5" s="395"/>
      <c r="CEJ5" s="395"/>
      <c r="CEK5" s="395"/>
      <c r="CEL5" s="395"/>
      <c r="CEM5" s="395"/>
      <c r="CEN5" s="395"/>
      <c r="CEO5" s="395"/>
      <c r="CEP5" s="395"/>
      <c r="CEQ5" s="395"/>
      <c r="CER5" s="395"/>
      <c r="CES5" s="395"/>
      <c r="CET5" s="395"/>
      <c r="CEU5" s="395"/>
      <c r="CEV5" s="395"/>
      <c r="CEW5" s="395"/>
      <c r="CEX5" s="395"/>
      <c r="CEY5" s="395"/>
      <c r="CEZ5" s="395"/>
      <c r="CFA5" s="395"/>
      <c r="CFB5" s="395"/>
      <c r="CFC5" s="395"/>
      <c r="CFD5" s="395"/>
      <c r="CFE5" s="395"/>
      <c r="CFF5" s="395"/>
      <c r="CFG5" s="395"/>
      <c r="CFH5" s="395"/>
      <c r="CFI5" s="395"/>
      <c r="CFJ5" s="395"/>
      <c r="CFK5" s="395"/>
      <c r="CFL5" s="395"/>
      <c r="CFM5" s="395"/>
      <c r="CFN5" s="395"/>
      <c r="CFO5" s="395"/>
      <c r="CFP5" s="395"/>
      <c r="CFQ5" s="395"/>
      <c r="CFR5" s="395"/>
      <c r="CFS5" s="395"/>
      <c r="CFT5" s="395"/>
      <c r="CFU5" s="395"/>
      <c r="CFV5" s="395"/>
      <c r="CFW5" s="395"/>
      <c r="CFX5" s="395"/>
      <c r="CFY5" s="395"/>
      <c r="CFZ5" s="395"/>
      <c r="CGA5" s="395"/>
      <c r="CGB5" s="395"/>
      <c r="CGC5" s="395"/>
      <c r="CGD5" s="395"/>
      <c r="CGE5" s="395"/>
      <c r="CGF5" s="395"/>
      <c r="CGG5" s="395"/>
      <c r="CGH5" s="395"/>
      <c r="CGI5" s="395"/>
      <c r="CGJ5" s="395"/>
      <c r="CGK5" s="395"/>
      <c r="CGL5" s="395"/>
      <c r="CGM5" s="395"/>
      <c r="CGN5" s="395"/>
      <c r="CGO5" s="395"/>
      <c r="CGP5" s="395"/>
      <c r="CGQ5" s="395"/>
      <c r="CGR5" s="395"/>
      <c r="CGS5" s="395"/>
      <c r="CGT5" s="395"/>
      <c r="CGU5" s="395"/>
      <c r="CGV5" s="395"/>
      <c r="CGW5" s="395"/>
      <c r="CGX5" s="395"/>
      <c r="CGY5" s="395"/>
      <c r="CGZ5" s="395"/>
      <c r="CHA5" s="395"/>
      <c r="CHB5" s="395"/>
      <c r="CHC5" s="395"/>
      <c r="CHD5" s="395"/>
      <c r="CHE5" s="395"/>
      <c r="CHF5" s="395"/>
      <c r="CHG5" s="395"/>
      <c r="CHH5" s="395"/>
      <c r="CHI5" s="395"/>
      <c r="CHJ5" s="395"/>
      <c r="CHK5" s="395"/>
      <c r="CHL5" s="395"/>
      <c r="CHM5" s="395"/>
      <c r="CHN5" s="395"/>
      <c r="CHO5" s="395"/>
      <c r="CHP5" s="395"/>
      <c r="CHQ5" s="395"/>
      <c r="CHR5" s="395"/>
      <c r="CHS5" s="395"/>
      <c r="CHT5" s="395"/>
      <c r="CHU5" s="395"/>
      <c r="CHV5" s="395"/>
      <c r="CHW5" s="395"/>
      <c r="CHX5" s="395"/>
      <c r="CHY5" s="395"/>
      <c r="CHZ5" s="395"/>
      <c r="CIA5" s="395"/>
      <c r="CIB5" s="395"/>
      <c r="CIC5" s="395"/>
      <c r="CID5" s="395"/>
      <c r="CIE5" s="395"/>
      <c r="CIF5" s="395"/>
      <c r="CIG5" s="395"/>
      <c r="CIH5" s="395"/>
      <c r="CII5" s="395"/>
      <c r="CIJ5" s="395"/>
      <c r="CIK5" s="395"/>
      <c r="CIL5" s="395"/>
      <c r="CIM5" s="395"/>
      <c r="CIN5" s="395"/>
      <c r="CIO5" s="395"/>
      <c r="CIP5" s="395"/>
      <c r="CIQ5" s="395"/>
      <c r="CIR5" s="395"/>
      <c r="CIS5" s="395"/>
      <c r="CIT5" s="395"/>
      <c r="CIU5" s="395"/>
      <c r="CIV5" s="395"/>
      <c r="CIW5" s="395"/>
      <c r="CIX5" s="395"/>
      <c r="CIY5" s="395"/>
      <c r="CIZ5" s="395"/>
      <c r="CJA5" s="395"/>
      <c r="CJB5" s="395"/>
      <c r="CJC5" s="395"/>
      <c r="CJD5" s="395"/>
      <c r="CJE5" s="395"/>
      <c r="CJF5" s="395"/>
      <c r="CJG5" s="395"/>
      <c r="CJH5" s="395"/>
      <c r="CJI5" s="395"/>
      <c r="CJJ5" s="395"/>
      <c r="CJK5" s="395"/>
      <c r="CJL5" s="395"/>
      <c r="CJM5" s="395"/>
      <c r="CJN5" s="395"/>
      <c r="CJO5" s="395"/>
      <c r="CJP5" s="395"/>
      <c r="CJQ5" s="395"/>
      <c r="CJR5" s="395"/>
      <c r="CJS5" s="395"/>
      <c r="CJT5" s="395"/>
      <c r="CJU5" s="395"/>
      <c r="CJV5" s="395"/>
      <c r="CJW5" s="395"/>
      <c r="CJX5" s="395"/>
      <c r="CJY5" s="395"/>
      <c r="CJZ5" s="395"/>
      <c r="CKA5" s="395"/>
      <c r="CKB5" s="395"/>
      <c r="CKC5" s="395"/>
      <c r="CKD5" s="395"/>
      <c r="CKE5" s="395"/>
      <c r="CKF5" s="395"/>
      <c r="CKG5" s="395"/>
      <c r="CKH5" s="395"/>
      <c r="CKI5" s="395"/>
      <c r="CKJ5" s="395"/>
      <c r="CKK5" s="395"/>
      <c r="CKL5" s="395"/>
      <c r="CKM5" s="395"/>
      <c r="CKN5" s="395"/>
      <c r="CKO5" s="395"/>
      <c r="CKP5" s="395"/>
      <c r="CKQ5" s="395"/>
      <c r="CKR5" s="395"/>
      <c r="CKS5" s="395"/>
      <c r="CKT5" s="395"/>
      <c r="CKU5" s="395"/>
      <c r="CKV5" s="395"/>
      <c r="CKW5" s="395"/>
      <c r="CKX5" s="395"/>
      <c r="CKY5" s="395"/>
      <c r="CKZ5" s="395"/>
      <c r="CLA5" s="395"/>
      <c r="CLB5" s="395"/>
      <c r="CLC5" s="395"/>
      <c r="CLD5" s="395"/>
      <c r="CLE5" s="395"/>
      <c r="CLF5" s="395"/>
      <c r="CLG5" s="395"/>
      <c r="CLH5" s="395"/>
      <c r="CLI5" s="395"/>
      <c r="CLJ5" s="395"/>
      <c r="CLK5" s="395"/>
      <c r="CLL5" s="395"/>
      <c r="CLM5" s="395"/>
      <c r="CLN5" s="395"/>
      <c r="CLO5" s="395"/>
      <c r="CLP5" s="395"/>
      <c r="CLQ5" s="395"/>
      <c r="CLR5" s="395"/>
      <c r="CLS5" s="395"/>
      <c r="CLT5" s="395"/>
      <c r="CLU5" s="395"/>
      <c r="CLV5" s="395"/>
      <c r="CLW5" s="395"/>
      <c r="CLX5" s="395"/>
      <c r="CLY5" s="395"/>
      <c r="CLZ5" s="395"/>
      <c r="CMA5" s="395"/>
      <c r="CMB5" s="395"/>
      <c r="CMC5" s="395"/>
      <c r="CMD5" s="395"/>
      <c r="CME5" s="395"/>
      <c r="CMF5" s="395"/>
      <c r="CMG5" s="395"/>
      <c r="CMH5" s="395"/>
      <c r="CMI5" s="395"/>
      <c r="CMJ5" s="395"/>
      <c r="CMK5" s="395"/>
      <c r="CML5" s="395"/>
      <c r="CMM5" s="395"/>
      <c r="CMN5" s="395"/>
      <c r="CMO5" s="395"/>
      <c r="CMP5" s="395"/>
      <c r="CMQ5" s="395"/>
      <c r="CMR5" s="395"/>
      <c r="CMS5" s="395"/>
      <c r="CMT5" s="395"/>
      <c r="CMU5" s="395"/>
      <c r="CMV5" s="395"/>
      <c r="CMW5" s="395"/>
      <c r="CMX5" s="395"/>
      <c r="CMY5" s="395"/>
      <c r="CMZ5" s="395"/>
      <c r="CNA5" s="395"/>
      <c r="CNB5" s="395"/>
      <c r="CNC5" s="395"/>
      <c r="CND5" s="395"/>
      <c r="CNE5" s="395"/>
      <c r="CNF5" s="395"/>
      <c r="CNG5" s="395"/>
      <c r="CNH5" s="395"/>
      <c r="CNI5" s="395"/>
      <c r="CNJ5" s="395"/>
      <c r="CNK5" s="395"/>
      <c r="CNL5" s="395"/>
      <c r="CNM5" s="395"/>
      <c r="CNN5" s="395"/>
      <c r="CNO5" s="395"/>
      <c r="CNP5" s="395"/>
      <c r="CNQ5" s="395"/>
      <c r="CNR5" s="395"/>
      <c r="CNS5" s="395"/>
      <c r="CNT5" s="395"/>
      <c r="CNU5" s="395"/>
      <c r="CNV5" s="395"/>
      <c r="CNW5" s="395"/>
      <c r="CNX5" s="395"/>
      <c r="CNY5" s="395"/>
      <c r="CNZ5" s="395"/>
      <c r="COA5" s="395"/>
      <c r="COB5" s="395"/>
      <c r="COC5" s="395"/>
      <c r="COD5" s="395"/>
      <c r="COE5" s="395"/>
      <c r="COF5" s="395"/>
      <c r="COG5" s="395"/>
      <c r="COH5" s="395"/>
      <c r="COI5" s="395"/>
      <c r="COJ5" s="395"/>
      <c r="COK5" s="395"/>
      <c r="COL5" s="395"/>
      <c r="COM5" s="395"/>
      <c r="CON5" s="395"/>
      <c r="COO5" s="395"/>
      <c r="COP5" s="395"/>
      <c r="COQ5" s="395"/>
      <c r="COR5" s="395"/>
      <c r="COS5" s="395"/>
      <c r="COT5" s="395"/>
      <c r="COU5" s="395"/>
      <c r="COV5" s="395"/>
      <c r="COW5" s="395"/>
      <c r="COX5" s="395"/>
      <c r="COY5" s="395"/>
      <c r="COZ5" s="395"/>
      <c r="CPA5" s="395"/>
      <c r="CPB5" s="395"/>
      <c r="CPC5" s="395"/>
      <c r="CPD5" s="395"/>
      <c r="CPE5" s="395"/>
      <c r="CPF5" s="395"/>
      <c r="CPG5" s="395"/>
      <c r="CPH5" s="395"/>
      <c r="CPI5" s="395"/>
      <c r="CPJ5" s="395"/>
      <c r="CPK5" s="395"/>
      <c r="CPL5" s="395"/>
      <c r="CPM5" s="395"/>
      <c r="CPN5" s="395"/>
      <c r="CPO5" s="395"/>
      <c r="CPP5" s="395"/>
      <c r="CPQ5" s="395"/>
      <c r="CPR5" s="395"/>
      <c r="CPS5" s="395"/>
      <c r="CPT5" s="395"/>
      <c r="CPU5" s="395"/>
      <c r="CPV5" s="395"/>
      <c r="CPW5" s="395"/>
      <c r="CPX5" s="395"/>
      <c r="CPY5" s="395"/>
      <c r="CPZ5" s="395"/>
      <c r="CQA5" s="395"/>
      <c r="CQB5" s="395"/>
      <c r="CQC5" s="395"/>
      <c r="CQD5" s="395"/>
      <c r="CQE5" s="395"/>
      <c r="CQF5" s="395"/>
      <c r="CQG5" s="395"/>
      <c r="CQH5" s="395"/>
      <c r="CQI5" s="395"/>
      <c r="CQJ5" s="395"/>
      <c r="CQK5" s="395"/>
      <c r="CQL5" s="395"/>
      <c r="CQM5" s="395"/>
      <c r="CQN5" s="395"/>
      <c r="CQO5" s="395"/>
      <c r="CQP5" s="395"/>
      <c r="CQQ5" s="395"/>
      <c r="CQR5" s="395"/>
      <c r="CQS5" s="395"/>
      <c r="CQT5" s="395"/>
      <c r="CQU5" s="395"/>
      <c r="CQV5" s="395"/>
      <c r="CQW5" s="395"/>
      <c r="CQX5" s="395"/>
      <c r="CQY5" s="395"/>
      <c r="CQZ5" s="395"/>
      <c r="CRA5" s="395"/>
      <c r="CRB5" s="395"/>
      <c r="CRC5" s="395"/>
      <c r="CRD5" s="395"/>
      <c r="CRE5" s="395"/>
      <c r="CRF5" s="395"/>
      <c r="CRG5" s="395"/>
      <c r="CRH5" s="395"/>
      <c r="CRI5" s="395"/>
      <c r="CRJ5" s="395"/>
      <c r="CRK5" s="395"/>
      <c r="CRL5" s="395"/>
      <c r="CRM5" s="395"/>
      <c r="CRN5" s="395"/>
      <c r="CRO5" s="395"/>
      <c r="CRP5" s="395"/>
      <c r="CRQ5" s="395"/>
      <c r="CRR5" s="395"/>
      <c r="CRS5" s="395"/>
      <c r="CRT5" s="395"/>
      <c r="CRU5" s="395"/>
      <c r="CRV5" s="395"/>
      <c r="CRW5" s="395"/>
      <c r="CRX5" s="395"/>
      <c r="CRY5" s="395"/>
      <c r="CRZ5" s="395"/>
      <c r="CSA5" s="395"/>
      <c r="CSB5" s="395"/>
      <c r="CSC5" s="395"/>
      <c r="CSD5" s="395"/>
      <c r="CSE5" s="395"/>
      <c r="CSF5" s="395"/>
      <c r="CSG5" s="395"/>
      <c r="CSH5" s="395"/>
      <c r="CSI5" s="395"/>
      <c r="CSJ5" s="395"/>
      <c r="CSK5" s="395"/>
      <c r="CSL5" s="395"/>
      <c r="CSM5" s="395"/>
      <c r="CSN5" s="395"/>
      <c r="CSO5" s="395"/>
      <c r="CSP5" s="395"/>
      <c r="CSQ5" s="395"/>
      <c r="CSR5" s="395"/>
      <c r="CSS5" s="395"/>
      <c r="CST5" s="395"/>
      <c r="CSU5" s="395"/>
      <c r="CSV5" s="395"/>
      <c r="CSW5" s="395"/>
      <c r="CSX5" s="395"/>
      <c r="CSY5" s="395"/>
      <c r="CSZ5" s="395"/>
      <c r="CTA5" s="395"/>
      <c r="CTB5" s="395"/>
      <c r="CTC5" s="395"/>
      <c r="CTD5" s="395"/>
      <c r="CTE5" s="395"/>
      <c r="CTF5" s="395"/>
      <c r="CTG5" s="395"/>
      <c r="CTH5" s="395"/>
      <c r="CTI5" s="395"/>
      <c r="CTJ5" s="395"/>
      <c r="CTK5" s="395"/>
      <c r="CTL5" s="395"/>
      <c r="CTM5" s="395"/>
      <c r="CTN5" s="395"/>
      <c r="CTO5" s="395"/>
      <c r="CTP5" s="395"/>
      <c r="CTQ5" s="395"/>
      <c r="CTR5" s="395"/>
      <c r="CTS5" s="395"/>
      <c r="CTT5" s="395"/>
      <c r="CTU5" s="395"/>
      <c r="CTV5" s="395"/>
      <c r="CTW5" s="395"/>
      <c r="CTX5" s="395"/>
      <c r="CTY5" s="395"/>
      <c r="CTZ5" s="395"/>
      <c r="CUA5" s="395"/>
      <c r="CUB5" s="395"/>
      <c r="CUC5" s="395"/>
      <c r="CUD5" s="395"/>
      <c r="CUE5" s="395"/>
      <c r="CUF5" s="395"/>
      <c r="CUG5" s="395"/>
      <c r="CUH5" s="395"/>
      <c r="CUI5" s="395"/>
      <c r="CUJ5" s="395"/>
      <c r="CUK5" s="395"/>
      <c r="CUL5" s="395"/>
      <c r="CUM5" s="395"/>
      <c r="CUN5" s="395"/>
      <c r="CUO5" s="395"/>
      <c r="CUP5" s="395"/>
      <c r="CUQ5" s="395"/>
      <c r="CUR5" s="395"/>
      <c r="CUS5" s="395"/>
      <c r="CUT5" s="395"/>
      <c r="CUU5" s="395"/>
      <c r="CUV5" s="395"/>
      <c r="CUW5" s="395"/>
      <c r="CUX5" s="395"/>
      <c r="CUY5" s="395"/>
      <c r="CUZ5" s="395"/>
      <c r="CVA5" s="395"/>
      <c r="CVB5" s="395"/>
      <c r="CVC5" s="395"/>
      <c r="CVD5" s="395"/>
      <c r="CVE5" s="395"/>
      <c r="CVF5" s="395"/>
      <c r="CVG5" s="395"/>
      <c r="CVH5" s="395"/>
      <c r="CVI5" s="395"/>
      <c r="CVJ5" s="395"/>
      <c r="CVK5" s="395"/>
      <c r="CVL5" s="395"/>
      <c r="CVM5" s="395"/>
      <c r="CVN5" s="395"/>
      <c r="CVO5" s="395"/>
      <c r="CVP5" s="395"/>
      <c r="CVQ5" s="395"/>
      <c r="CVR5" s="395"/>
      <c r="CVS5" s="395"/>
      <c r="CVT5" s="395"/>
      <c r="CVU5" s="395"/>
      <c r="CVV5" s="395"/>
      <c r="CVW5" s="395"/>
      <c r="CVX5" s="395"/>
      <c r="CVY5" s="395"/>
      <c r="CVZ5" s="395"/>
      <c r="CWA5" s="395"/>
      <c r="CWB5" s="395"/>
      <c r="CWC5" s="395"/>
      <c r="CWD5" s="395"/>
      <c r="CWE5" s="395"/>
      <c r="CWF5" s="395"/>
      <c r="CWG5" s="395"/>
      <c r="CWH5" s="395"/>
      <c r="CWI5" s="395"/>
      <c r="CWJ5" s="395"/>
      <c r="CWK5" s="395"/>
      <c r="CWL5" s="395"/>
      <c r="CWM5" s="395"/>
      <c r="CWN5" s="395"/>
      <c r="CWO5" s="395"/>
      <c r="CWP5" s="395"/>
      <c r="CWQ5" s="395"/>
      <c r="CWR5" s="395"/>
      <c r="CWS5" s="395"/>
      <c r="CWT5" s="395"/>
      <c r="CWU5" s="395"/>
      <c r="CWV5" s="395"/>
      <c r="CWW5" s="395"/>
      <c r="CWX5" s="395"/>
      <c r="CWY5" s="395"/>
      <c r="CWZ5" s="395"/>
      <c r="CXA5" s="395"/>
      <c r="CXB5" s="395"/>
      <c r="CXC5" s="395"/>
      <c r="CXD5" s="395"/>
      <c r="CXE5" s="395"/>
      <c r="CXF5" s="395"/>
      <c r="CXG5" s="395"/>
      <c r="CXH5" s="395"/>
      <c r="CXI5" s="395"/>
      <c r="CXJ5" s="395"/>
      <c r="CXK5" s="395"/>
      <c r="CXL5" s="395"/>
      <c r="CXM5" s="395"/>
      <c r="CXN5" s="395"/>
      <c r="CXO5" s="395"/>
      <c r="CXP5" s="395"/>
      <c r="CXQ5" s="395"/>
      <c r="CXR5" s="395"/>
      <c r="CXS5" s="395"/>
      <c r="CXT5" s="395"/>
      <c r="CXU5" s="395"/>
      <c r="CXV5" s="395"/>
      <c r="CXW5" s="395"/>
      <c r="CXX5" s="395"/>
      <c r="CXY5" s="395"/>
      <c r="CXZ5" s="395"/>
      <c r="CYA5" s="395"/>
      <c r="CYB5" s="395"/>
      <c r="CYC5" s="395"/>
      <c r="CYD5" s="395"/>
      <c r="CYE5" s="395"/>
      <c r="CYF5" s="395"/>
      <c r="CYG5" s="395"/>
      <c r="CYH5" s="395"/>
      <c r="CYI5" s="395"/>
      <c r="CYJ5" s="395"/>
      <c r="CYK5" s="395"/>
      <c r="CYL5" s="395"/>
      <c r="CYM5" s="395"/>
      <c r="CYN5" s="395"/>
      <c r="CYO5" s="395"/>
      <c r="CYP5" s="395"/>
      <c r="CYQ5" s="395"/>
      <c r="CYR5" s="395"/>
      <c r="CYS5" s="395"/>
      <c r="CYT5" s="395"/>
      <c r="CYU5" s="395"/>
      <c r="CYV5" s="395"/>
      <c r="CYW5" s="395"/>
      <c r="CYX5" s="395"/>
      <c r="CYY5" s="395"/>
      <c r="CYZ5" s="395"/>
      <c r="CZA5" s="395"/>
      <c r="CZB5" s="395"/>
      <c r="CZC5" s="395"/>
      <c r="CZD5" s="395"/>
      <c r="CZE5" s="395"/>
      <c r="CZF5" s="395"/>
      <c r="CZG5" s="395"/>
      <c r="CZH5" s="395"/>
      <c r="CZI5" s="395"/>
      <c r="CZJ5" s="395"/>
      <c r="CZK5" s="395"/>
      <c r="CZL5" s="395"/>
      <c r="CZM5" s="395"/>
      <c r="CZN5" s="395"/>
      <c r="CZO5" s="395"/>
      <c r="CZP5" s="395"/>
      <c r="CZQ5" s="395"/>
      <c r="CZR5" s="395"/>
      <c r="CZS5" s="395"/>
      <c r="CZT5" s="395"/>
      <c r="CZU5" s="395"/>
      <c r="CZV5" s="395"/>
      <c r="CZW5" s="395"/>
      <c r="CZX5" s="395"/>
      <c r="CZY5" s="395"/>
      <c r="CZZ5" s="395"/>
      <c r="DAA5" s="395"/>
      <c r="DAB5" s="395"/>
      <c r="DAC5" s="395"/>
      <c r="DAD5" s="395"/>
      <c r="DAE5" s="395"/>
      <c r="DAF5" s="395"/>
      <c r="DAG5" s="395"/>
      <c r="DAH5" s="395"/>
      <c r="DAI5" s="395"/>
      <c r="DAJ5" s="395"/>
      <c r="DAK5" s="395"/>
      <c r="DAL5" s="395"/>
      <c r="DAM5" s="395"/>
      <c r="DAN5" s="395"/>
      <c r="DAO5" s="395"/>
      <c r="DAP5" s="395"/>
      <c r="DAQ5" s="395"/>
      <c r="DAR5" s="395"/>
      <c r="DAS5" s="395"/>
      <c r="DAT5" s="395"/>
      <c r="DAU5" s="395"/>
      <c r="DAV5" s="395"/>
      <c r="DAW5" s="395"/>
      <c r="DAX5" s="395"/>
      <c r="DAY5" s="395"/>
      <c r="DAZ5" s="395"/>
      <c r="DBA5" s="395"/>
      <c r="DBB5" s="395"/>
      <c r="DBC5" s="395"/>
      <c r="DBD5" s="395"/>
      <c r="DBE5" s="395"/>
      <c r="DBF5" s="395"/>
      <c r="DBG5" s="395"/>
      <c r="DBH5" s="395"/>
      <c r="DBI5" s="395"/>
      <c r="DBJ5" s="395"/>
      <c r="DBK5" s="395"/>
      <c r="DBL5" s="395"/>
      <c r="DBM5" s="395"/>
      <c r="DBN5" s="395"/>
      <c r="DBO5" s="395"/>
      <c r="DBP5" s="395"/>
      <c r="DBQ5" s="395"/>
      <c r="DBR5" s="395"/>
      <c r="DBS5" s="395"/>
      <c r="DBT5" s="395"/>
      <c r="DBU5" s="395"/>
      <c r="DBV5" s="395"/>
      <c r="DBW5" s="395"/>
      <c r="DBX5" s="395"/>
      <c r="DBY5" s="395"/>
      <c r="DBZ5" s="395"/>
      <c r="DCA5" s="395"/>
      <c r="DCB5" s="395"/>
      <c r="DCC5" s="395"/>
      <c r="DCD5" s="395"/>
      <c r="DCE5" s="395"/>
      <c r="DCF5" s="395"/>
      <c r="DCG5" s="395"/>
      <c r="DCH5" s="395"/>
      <c r="DCI5" s="395"/>
      <c r="DCJ5" s="395"/>
      <c r="DCK5" s="395"/>
      <c r="DCL5" s="395"/>
      <c r="DCM5" s="395"/>
      <c r="DCN5" s="395"/>
      <c r="DCO5" s="395"/>
      <c r="DCP5" s="395"/>
      <c r="DCQ5" s="395"/>
      <c r="DCR5" s="395"/>
      <c r="DCS5" s="395"/>
      <c r="DCT5" s="395"/>
      <c r="DCU5" s="395"/>
      <c r="DCV5" s="395"/>
      <c r="DCW5" s="395"/>
      <c r="DCX5" s="395"/>
      <c r="DCY5" s="395"/>
      <c r="DCZ5" s="395"/>
      <c r="DDA5" s="395"/>
      <c r="DDB5" s="395"/>
      <c r="DDC5" s="395"/>
      <c r="DDD5" s="395"/>
      <c r="DDE5" s="395"/>
      <c r="DDF5" s="395"/>
      <c r="DDG5" s="395"/>
      <c r="DDH5" s="395"/>
      <c r="DDI5" s="395"/>
      <c r="DDJ5" s="395"/>
      <c r="DDK5" s="395"/>
      <c r="DDL5" s="395"/>
      <c r="DDM5" s="395"/>
      <c r="DDN5" s="395"/>
      <c r="DDO5" s="395"/>
      <c r="DDP5" s="395"/>
      <c r="DDQ5" s="395"/>
      <c r="DDR5" s="395"/>
      <c r="DDS5" s="395"/>
      <c r="DDT5" s="395"/>
      <c r="DDU5" s="395"/>
      <c r="DDV5" s="395"/>
      <c r="DDW5" s="395"/>
      <c r="DDX5" s="395"/>
      <c r="DDY5" s="395"/>
      <c r="DDZ5" s="395"/>
      <c r="DEA5" s="395"/>
      <c r="DEB5" s="395"/>
      <c r="DEC5" s="395"/>
      <c r="DED5" s="395"/>
      <c r="DEE5" s="395"/>
      <c r="DEF5" s="395"/>
      <c r="DEG5" s="395"/>
      <c r="DEH5" s="395"/>
      <c r="DEI5" s="395"/>
      <c r="DEJ5" s="395"/>
      <c r="DEK5" s="395"/>
      <c r="DEL5" s="395"/>
      <c r="DEM5" s="395"/>
      <c r="DEN5" s="395"/>
      <c r="DEO5" s="395"/>
      <c r="DEP5" s="395"/>
      <c r="DEQ5" s="395"/>
      <c r="DER5" s="395"/>
      <c r="DES5" s="395"/>
      <c r="DET5" s="395"/>
      <c r="DEU5" s="395"/>
      <c r="DEV5" s="395"/>
      <c r="DEW5" s="395"/>
      <c r="DEX5" s="395"/>
      <c r="DEY5" s="395"/>
      <c r="DEZ5" s="395"/>
      <c r="DFA5" s="395"/>
      <c r="DFB5" s="395"/>
      <c r="DFC5" s="395"/>
      <c r="DFD5" s="395"/>
      <c r="DFE5" s="395"/>
      <c r="DFF5" s="395"/>
      <c r="DFG5" s="395"/>
      <c r="DFH5" s="395"/>
      <c r="DFI5" s="395"/>
      <c r="DFJ5" s="395"/>
      <c r="DFK5" s="395"/>
      <c r="DFL5" s="395"/>
      <c r="DFM5" s="395"/>
      <c r="DFN5" s="395"/>
      <c r="DFO5" s="395"/>
      <c r="DFP5" s="395"/>
      <c r="DFQ5" s="395"/>
      <c r="DFR5" s="395"/>
      <c r="DFS5" s="395"/>
      <c r="DFT5" s="395"/>
      <c r="DFU5" s="395"/>
      <c r="DFV5" s="395"/>
      <c r="DFW5" s="395"/>
      <c r="DFX5" s="395"/>
      <c r="DFY5" s="395"/>
      <c r="DFZ5" s="395"/>
      <c r="DGA5" s="395"/>
      <c r="DGB5" s="395"/>
      <c r="DGC5" s="395"/>
      <c r="DGD5" s="395"/>
      <c r="DGE5" s="395"/>
      <c r="DGF5" s="395"/>
      <c r="DGG5" s="395"/>
      <c r="DGH5" s="395"/>
      <c r="DGI5" s="395"/>
      <c r="DGJ5" s="395"/>
      <c r="DGK5" s="395"/>
      <c r="DGL5" s="395"/>
      <c r="DGM5" s="395"/>
      <c r="DGN5" s="395"/>
      <c r="DGO5" s="395"/>
      <c r="DGP5" s="395"/>
      <c r="DGQ5" s="395"/>
      <c r="DGR5" s="395"/>
      <c r="DGS5" s="395"/>
      <c r="DGT5" s="395"/>
      <c r="DGU5" s="395"/>
      <c r="DGV5" s="395"/>
      <c r="DGW5" s="395"/>
      <c r="DGX5" s="395"/>
      <c r="DGY5" s="395"/>
      <c r="DGZ5" s="395"/>
      <c r="DHA5" s="395"/>
      <c r="DHB5" s="395"/>
      <c r="DHC5" s="395"/>
      <c r="DHD5" s="395"/>
      <c r="DHE5" s="395"/>
      <c r="DHF5" s="395"/>
      <c r="DHG5" s="395"/>
      <c r="DHH5" s="395"/>
      <c r="DHI5" s="395"/>
      <c r="DHJ5" s="395"/>
      <c r="DHK5" s="395"/>
      <c r="DHL5" s="395"/>
      <c r="DHM5" s="395"/>
      <c r="DHN5" s="395"/>
      <c r="DHO5" s="395"/>
      <c r="DHP5" s="395"/>
      <c r="DHQ5" s="395"/>
      <c r="DHR5" s="395"/>
      <c r="DHS5" s="395"/>
      <c r="DHT5" s="395"/>
      <c r="DHU5" s="395"/>
      <c r="DHV5" s="395"/>
      <c r="DHW5" s="395"/>
      <c r="DHX5" s="395"/>
      <c r="DHY5" s="395"/>
      <c r="DHZ5" s="395"/>
      <c r="DIA5" s="395"/>
      <c r="DIB5" s="395"/>
      <c r="DIC5" s="395"/>
      <c r="DID5" s="395"/>
      <c r="DIE5" s="395"/>
      <c r="DIF5" s="395"/>
      <c r="DIG5" s="395"/>
      <c r="DIH5" s="395"/>
      <c r="DII5" s="395"/>
      <c r="DIJ5" s="395"/>
      <c r="DIK5" s="395"/>
      <c r="DIL5" s="395"/>
      <c r="DIM5" s="395"/>
      <c r="DIN5" s="395"/>
      <c r="DIO5" s="395"/>
      <c r="DIP5" s="395"/>
      <c r="DIQ5" s="395"/>
      <c r="DIR5" s="395"/>
      <c r="DIS5" s="395"/>
      <c r="DIT5" s="395"/>
      <c r="DIU5" s="395"/>
      <c r="DIV5" s="395"/>
      <c r="DIW5" s="395"/>
      <c r="DIX5" s="395"/>
      <c r="DIY5" s="395"/>
      <c r="DIZ5" s="395"/>
      <c r="DJA5" s="395"/>
      <c r="DJB5" s="395"/>
      <c r="DJC5" s="395"/>
      <c r="DJD5" s="395"/>
      <c r="DJE5" s="395"/>
      <c r="DJF5" s="395"/>
      <c r="DJG5" s="395"/>
    </row>
    <row r="6" ht="15.75" spans="2:15"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</row>
    <row r="7" ht="15.75" spans="2:15"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ht="16.5" spans="2:15">
      <c r="B8" s="396"/>
      <c r="C8" s="397"/>
      <c r="D8" s="398" t="s">
        <v>0</v>
      </c>
      <c r="E8" s="399"/>
      <c r="F8" s="399"/>
      <c r="G8" s="399"/>
      <c r="H8" s="399"/>
      <c r="I8" s="399"/>
      <c r="J8" s="399"/>
      <c r="K8" s="396"/>
      <c r="L8" s="396"/>
      <c r="M8" s="396"/>
      <c r="N8" s="396"/>
      <c r="O8" s="396"/>
    </row>
    <row r="9" ht="28.5" customHeight="1" spans="3:15">
      <c r="C9" s="400"/>
      <c r="D9" s="401" t="s">
        <v>1</v>
      </c>
      <c r="E9" s="402">
        <v>2010</v>
      </c>
      <c r="F9" s="403">
        <v>2011</v>
      </c>
      <c r="G9" s="402">
        <v>2012</v>
      </c>
      <c r="H9" s="403">
        <v>2013</v>
      </c>
      <c r="I9" s="403">
        <v>2014</v>
      </c>
      <c r="J9" s="403" t="s">
        <v>2</v>
      </c>
      <c r="K9" s="448"/>
      <c r="L9" s="448"/>
      <c r="M9" s="448"/>
      <c r="N9" s="449"/>
      <c r="O9" s="450"/>
    </row>
    <row r="10" ht="27.6" customHeight="1" spans="3:15">
      <c r="C10" s="404"/>
      <c r="D10" s="405" t="s">
        <v>3</v>
      </c>
      <c r="E10" s="406">
        <v>1</v>
      </c>
      <c r="F10" s="406">
        <v>0</v>
      </c>
      <c r="G10" s="406">
        <v>0</v>
      </c>
      <c r="H10" s="406">
        <v>0</v>
      </c>
      <c r="I10" s="406"/>
      <c r="J10" s="406">
        <f>SUM(E10:I10)</f>
        <v>1</v>
      </c>
      <c r="K10" s="406"/>
      <c r="L10" s="406"/>
      <c r="M10" s="406"/>
      <c r="N10" s="406"/>
      <c r="O10" s="451"/>
    </row>
    <row r="11" ht="27.6" customHeight="1" spans="3:15">
      <c r="C11" s="404"/>
      <c r="D11" s="407" t="s">
        <v>4</v>
      </c>
      <c r="E11" s="406">
        <v>0</v>
      </c>
      <c r="F11" s="406">
        <v>0</v>
      </c>
      <c r="G11" s="408">
        <v>0</v>
      </c>
      <c r="H11" s="406">
        <v>0</v>
      </c>
      <c r="I11" s="406"/>
      <c r="J11" s="406">
        <f t="shared" ref="J11:J22" si="0">SUM(E11:I11)</f>
        <v>0</v>
      </c>
      <c r="K11" s="406"/>
      <c r="L11" s="406"/>
      <c r="M11" s="406"/>
      <c r="N11" s="406"/>
      <c r="O11" s="451"/>
    </row>
    <row r="12" ht="27.6" customHeight="1" spans="3:15">
      <c r="C12" s="404"/>
      <c r="D12" s="407" t="s">
        <v>5</v>
      </c>
      <c r="E12" s="406">
        <v>0</v>
      </c>
      <c r="F12" s="406">
        <v>0</v>
      </c>
      <c r="G12" s="406">
        <v>0</v>
      </c>
      <c r="H12" s="406">
        <v>2</v>
      </c>
      <c r="I12" s="406"/>
      <c r="J12" s="406">
        <f t="shared" si="0"/>
        <v>2</v>
      </c>
      <c r="K12" s="406"/>
      <c r="L12" s="406"/>
      <c r="M12" s="406"/>
      <c r="N12" s="406"/>
      <c r="O12" s="451"/>
    </row>
    <row r="13" ht="27.6" customHeight="1" spans="3:15">
      <c r="C13" s="404"/>
      <c r="D13" s="407" t="s">
        <v>6</v>
      </c>
      <c r="E13" s="406">
        <v>0</v>
      </c>
      <c r="F13" s="406">
        <v>5</v>
      </c>
      <c r="G13" s="406">
        <v>9</v>
      </c>
      <c r="H13" s="406">
        <v>7</v>
      </c>
      <c r="I13" s="406"/>
      <c r="J13" s="406">
        <f t="shared" si="0"/>
        <v>21</v>
      </c>
      <c r="K13" s="406"/>
      <c r="L13" s="406"/>
      <c r="M13" s="406"/>
      <c r="N13" s="406"/>
      <c r="O13" s="451"/>
    </row>
    <row r="14" ht="27.6" customHeight="1" spans="3:15">
      <c r="C14" s="404"/>
      <c r="D14" s="407" t="s">
        <v>7</v>
      </c>
      <c r="E14" s="406">
        <v>0</v>
      </c>
      <c r="F14" s="406">
        <v>0</v>
      </c>
      <c r="G14" s="406">
        <v>15</v>
      </c>
      <c r="H14" s="406">
        <v>0</v>
      </c>
      <c r="I14" s="406"/>
      <c r="J14" s="406">
        <f t="shared" si="0"/>
        <v>15</v>
      </c>
      <c r="K14" s="406"/>
      <c r="L14" s="406"/>
      <c r="M14" s="406"/>
      <c r="N14" s="406"/>
      <c r="O14" s="451"/>
    </row>
    <row r="15" ht="27.6" customHeight="1" spans="3:15">
      <c r="C15" s="404"/>
      <c r="D15" s="407" t="s">
        <v>8</v>
      </c>
      <c r="E15" s="406">
        <v>1</v>
      </c>
      <c r="F15" s="406">
        <v>0</v>
      </c>
      <c r="G15" s="406">
        <v>15</v>
      </c>
      <c r="H15" s="406">
        <v>23</v>
      </c>
      <c r="I15" s="406"/>
      <c r="J15" s="406">
        <f t="shared" si="0"/>
        <v>39</v>
      </c>
      <c r="K15" s="406"/>
      <c r="L15" s="406"/>
      <c r="M15" s="406"/>
      <c r="N15" s="406"/>
      <c r="O15" s="451"/>
    </row>
    <row r="16" ht="27.6" customHeight="1" spans="3:15">
      <c r="C16" s="404"/>
      <c r="D16" s="407" t="s">
        <v>9</v>
      </c>
      <c r="E16" s="406">
        <v>0</v>
      </c>
      <c r="F16" s="406">
        <v>0</v>
      </c>
      <c r="G16" s="406">
        <v>0</v>
      </c>
      <c r="H16" s="406">
        <v>0</v>
      </c>
      <c r="I16" s="406"/>
      <c r="J16" s="406">
        <f t="shared" si="0"/>
        <v>0</v>
      </c>
      <c r="K16" s="406"/>
      <c r="L16" s="406"/>
      <c r="M16" s="406"/>
      <c r="N16" s="406"/>
      <c r="O16" s="451"/>
    </row>
    <row r="17" ht="27.6" customHeight="1" spans="3:15">
      <c r="C17" s="404"/>
      <c r="D17" s="407" t="s">
        <v>10</v>
      </c>
      <c r="E17" s="406">
        <v>4</v>
      </c>
      <c r="F17" s="406">
        <v>0</v>
      </c>
      <c r="G17" s="406">
        <v>1</v>
      </c>
      <c r="H17" s="406">
        <v>9</v>
      </c>
      <c r="I17" s="406"/>
      <c r="J17" s="406">
        <f t="shared" si="0"/>
        <v>14</v>
      </c>
      <c r="K17" s="406"/>
      <c r="L17" s="406"/>
      <c r="M17" s="406"/>
      <c r="N17" s="406"/>
      <c r="O17" s="451"/>
    </row>
    <row r="18" ht="27.6" customHeight="1" spans="3:15">
      <c r="C18" s="404"/>
      <c r="D18" s="407" t="s">
        <v>11</v>
      </c>
      <c r="E18" s="406">
        <v>4</v>
      </c>
      <c r="F18" s="406">
        <v>0</v>
      </c>
      <c r="G18" s="406">
        <v>1</v>
      </c>
      <c r="H18" s="406">
        <v>10</v>
      </c>
      <c r="I18" s="406"/>
      <c r="J18" s="406">
        <f t="shared" si="0"/>
        <v>15</v>
      </c>
      <c r="K18" s="406"/>
      <c r="L18" s="406"/>
      <c r="M18" s="406"/>
      <c r="N18" s="406"/>
      <c r="O18" s="451"/>
    </row>
    <row r="19" ht="27.6" customHeight="1" spans="3:15">
      <c r="C19" s="404"/>
      <c r="D19" s="407" t="s">
        <v>12</v>
      </c>
      <c r="E19" s="406">
        <v>0</v>
      </c>
      <c r="F19" s="406">
        <v>0</v>
      </c>
      <c r="G19" s="406">
        <v>1</v>
      </c>
      <c r="H19" s="406">
        <v>1</v>
      </c>
      <c r="I19" s="406"/>
      <c r="J19" s="406">
        <f t="shared" si="0"/>
        <v>2</v>
      </c>
      <c r="K19" s="406"/>
      <c r="L19" s="406"/>
      <c r="M19" s="406"/>
      <c r="N19" s="406"/>
      <c r="O19" s="451"/>
    </row>
    <row r="20" ht="27.6" customHeight="1" spans="3:15">
      <c r="C20" s="404"/>
      <c r="D20" s="407" t="s">
        <v>13</v>
      </c>
      <c r="E20" s="406">
        <v>1</v>
      </c>
      <c r="F20" s="406">
        <v>0</v>
      </c>
      <c r="G20" s="406">
        <v>1</v>
      </c>
      <c r="H20" s="406">
        <v>2</v>
      </c>
      <c r="I20" s="406"/>
      <c r="J20" s="406">
        <f t="shared" si="0"/>
        <v>4</v>
      </c>
      <c r="K20" s="406"/>
      <c r="L20" s="406"/>
      <c r="M20" s="406"/>
      <c r="N20" s="406"/>
      <c r="O20" s="451"/>
    </row>
    <row r="21" ht="27.6" customHeight="1" spans="3:15">
      <c r="C21" s="404"/>
      <c r="D21" s="409" t="s">
        <v>14</v>
      </c>
      <c r="E21" s="410">
        <v>0</v>
      </c>
      <c r="F21" s="410">
        <v>0</v>
      </c>
      <c r="G21" s="410">
        <v>0</v>
      </c>
      <c r="H21" s="410"/>
      <c r="I21" s="410"/>
      <c r="J21" s="410">
        <f t="shared" si="0"/>
        <v>0</v>
      </c>
      <c r="K21" s="406"/>
      <c r="L21" s="406"/>
      <c r="M21" s="406"/>
      <c r="N21" s="406"/>
      <c r="O21" s="451"/>
    </row>
    <row r="22" ht="26.1" customHeight="1" spans="3:16">
      <c r="C22" s="411"/>
      <c r="D22" s="411" t="s">
        <v>15</v>
      </c>
      <c r="E22" s="406">
        <v>12</v>
      </c>
      <c r="F22" s="406">
        <f t="shared" ref="F22:H22" si="1">SUM(F10:F21)</f>
        <v>5</v>
      </c>
      <c r="G22" s="406">
        <f t="shared" si="1"/>
        <v>43</v>
      </c>
      <c r="H22" s="406">
        <f t="shared" si="1"/>
        <v>54</v>
      </c>
      <c r="I22" s="406">
        <f t="shared" ref="I22" si="2">SUM(I10:I21)</f>
        <v>0</v>
      </c>
      <c r="J22" s="406">
        <f t="shared" si="0"/>
        <v>114</v>
      </c>
      <c r="K22" s="406"/>
      <c r="L22" s="406"/>
      <c r="M22" s="406"/>
      <c r="N22" s="411"/>
      <c r="O22" s="452"/>
      <c r="P22" s="453"/>
    </row>
    <row r="23" ht="15.75" spans="2:15"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</row>
    <row r="24" ht="16.5" spans="2:17">
      <c r="B24" s="396"/>
      <c r="C24" s="412" t="s">
        <v>16</v>
      </c>
      <c r="D24" s="412" t="s">
        <v>16</v>
      </c>
      <c r="E24" s="412"/>
      <c r="F24" s="412"/>
      <c r="G24" s="412"/>
      <c r="H24" s="412"/>
      <c r="I24" s="412"/>
      <c r="J24" s="412"/>
      <c r="K24" s="412"/>
      <c r="L24" s="396"/>
      <c r="M24" s="399"/>
      <c r="N24" s="399"/>
      <c r="O24" s="399"/>
      <c r="P24" s="454"/>
      <c r="Q24" s="454"/>
    </row>
    <row r="25" ht="48" spans="3:17">
      <c r="C25" s="413" t="s">
        <v>17</v>
      </c>
      <c r="D25" s="413" t="s">
        <v>18</v>
      </c>
      <c r="E25" s="414" t="s">
        <v>19</v>
      </c>
      <c r="F25" s="415" t="s">
        <v>20</v>
      </c>
      <c r="G25" s="414" t="s">
        <v>21</v>
      </c>
      <c r="H25" s="415" t="s">
        <v>22</v>
      </c>
      <c r="I25" s="415" t="s">
        <v>23</v>
      </c>
      <c r="J25" s="414" t="s">
        <v>24</v>
      </c>
      <c r="K25" s="415" t="s">
        <v>15</v>
      </c>
      <c r="L25" s="448"/>
      <c r="M25" s="455" t="s">
        <v>25</v>
      </c>
      <c r="N25" s="455" t="s">
        <v>26</v>
      </c>
      <c r="O25" s="455" t="s">
        <v>27</v>
      </c>
      <c r="P25" s="456" t="s">
        <v>14</v>
      </c>
      <c r="Q25" s="456" t="s">
        <v>2</v>
      </c>
    </row>
    <row r="26" ht="16.5" spans="3:17">
      <c r="C26" s="416" t="s">
        <v>3</v>
      </c>
      <c r="D26" s="417" t="s">
        <v>28</v>
      </c>
      <c r="E26" s="418">
        <v>1</v>
      </c>
      <c r="F26" s="418"/>
      <c r="G26" s="418"/>
      <c r="H26" s="418"/>
      <c r="I26" s="418"/>
      <c r="J26" s="457"/>
      <c r="K26" s="457">
        <f>SUM(E26:J26)</f>
        <v>1</v>
      </c>
      <c r="L26" s="458"/>
      <c r="M26" s="459" t="s">
        <v>29</v>
      </c>
      <c r="N26" s="406">
        <v>3</v>
      </c>
      <c r="O26" s="406"/>
      <c r="P26" s="406"/>
      <c r="Q26" s="406">
        <f t="shared" ref="Q26" si="3">SUM(N26:P26)</f>
        <v>3</v>
      </c>
    </row>
    <row r="27" ht="32.25" spans="3:17">
      <c r="C27" s="416" t="s">
        <v>6</v>
      </c>
      <c r="D27" s="417" t="s">
        <v>30</v>
      </c>
      <c r="E27" s="418">
        <v>1</v>
      </c>
      <c r="F27" s="418"/>
      <c r="G27" s="418"/>
      <c r="H27" s="418"/>
      <c r="I27" s="418"/>
      <c r="J27" s="457"/>
      <c r="K27" s="457">
        <f>SUM(E27:J27)</f>
        <v>1</v>
      </c>
      <c r="L27" s="458"/>
      <c r="M27" s="402" t="s">
        <v>19</v>
      </c>
      <c r="N27" s="410"/>
      <c r="O27" s="410">
        <v>9</v>
      </c>
      <c r="P27" s="410"/>
      <c r="Q27" s="410">
        <v>9</v>
      </c>
    </row>
    <row r="28" ht="16.5" spans="2:17">
      <c r="B28" s="419"/>
      <c r="C28" s="416" t="s">
        <v>8</v>
      </c>
      <c r="D28" s="417" t="s">
        <v>31</v>
      </c>
      <c r="E28" s="420">
        <v>1</v>
      </c>
      <c r="F28" s="421"/>
      <c r="G28" s="421"/>
      <c r="H28" s="421"/>
      <c r="I28" s="421"/>
      <c r="J28" s="421"/>
      <c r="K28" s="421">
        <v>1</v>
      </c>
      <c r="L28" s="396"/>
      <c r="M28" s="460" t="s">
        <v>2</v>
      </c>
      <c r="N28" s="410"/>
      <c r="O28" s="410"/>
      <c r="P28" s="410"/>
      <c r="Q28" s="410">
        <v>12</v>
      </c>
    </row>
    <row r="29" ht="15.75" spans="3:17">
      <c r="C29" s="422" t="s">
        <v>11</v>
      </c>
      <c r="D29" s="423" t="s">
        <v>31</v>
      </c>
      <c r="E29" s="424">
        <v>3</v>
      </c>
      <c r="F29" s="424"/>
      <c r="G29" s="424"/>
      <c r="H29" s="424"/>
      <c r="I29" s="424"/>
      <c r="J29" s="461"/>
      <c r="K29" s="461">
        <v>3</v>
      </c>
      <c r="L29" s="458"/>
      <c r="M29" s="459"/>
      <c r="N29" s="406"/>
      <c r="O29" s="406"/>
      <c r="P29" s="406"/>
      <c r="Q29" s="406"/>
    </row>
    <row r="30" ht="16.5" spans="2:17">
      <c r="B30" s="396"/>
      <c r="C30" s="416"/>
      <c r="D30" s="417" t="s">
        <v>32</v>
      </c>
      <c r="E30" s="420">
        <v>1</v>
      </c>
      <c r="F30" s="421"/>
      <c r="G30" s="421"/>
      <c r="H30" s="421"/>
      <c r="I30" s="421"/>
      <c r="J30" s="421"/>
      <c r="K30" s="421">
        <v>1</v>
      </c>
      <c r="L30" s="396"/>
      <c r="M30" s="459"/>
      <c r="N30" s="406"/>
      <c r="O30" s="406"/>
      <c r="P30" s="406"/>
      <c r="Q30" s="406"/>
    </row>
    <row r="31" ht="16.5" spans="3:15">
      <c r="C31" s="425" t="s">
        <v>10</v>
      </c>
      <c r="D31" s="426" t="s">
        <v>33</v>
      </c>
      <c r="E31" s="418">
        <v>1</v>
      </c>
      <c r="F31" s="418">
        <v>3</v>
      </c>
      <c r="G31" s="418"/>
      <c r="H31" s="418"/>
      <c r="I31" s="418"/>
      <c r="J31" s="457"/>
      <c r="K31" s="457">
        <v>4</v>
      </c>
      <c r="L31" s="458"/>
      <c r="M31" s="462"/>
      <c r="N31" s="406"/>
      <c r="O31" s="451"/>
    </row>
    <row r="32" ht="16.5" spans="3:15">
      <c r="C32" s="425" t="s">
        <v>13</v>
      </c>
      <c r="D32" s="426" t="s">
        <v>34</v>
      </c>
      <c r="E32" s="418">
        <v>1</v>
      </c>
      <c r="F32" s="418"/>
      <c r="G32" s="418"/>
      <c r="H32" s="418"/>
      <c r="I32" s="418"/>
      <c r="J32" s="457"/>
      <c r="K32" s="457">
        <v>1</v>
      </c>
      <c r="L32" s="458"/>
      <c r="M32" s="462"/>
      <c r="N32" s="406"/>
      <c r="O32" s="451"/>
    </row>
    <row r="33" ht="15.75" spans="2:13">
      <c r="B33" s="396"/>
      <c r="C33" s="427" t="s">
        <v>2</v>
      </c>
      <c r="D33" s="427"/>
      <c r="E33" s="427">
        <f t="shared" ref="E33:K33" si="4">SUM(E26:E32)</f>
        <v>9</v>
      </c>
      <c r="F33" s="427">
        <f t="shared" si="4"/>
        <v>3</v>
      </c>
      <c r="G33" s="427">
        <f t="shared" si="4"/>
        <v>0</v>
      </c>
      <c r="H33" s="427">
        <f t="shared" si="4"/>
        <v>0</v>
      </c>
      <c r="I33" s="427">
        <f t="shared" si="4"/>
        <v>0</v>
      </c>
      <c r="J33" s="427">
        <f t="shared" si="4"/>
        <v>0</v>
      </c>
      <c r="K33" s="427">
        <f t="shared" si="4"/>
        <v>12</v>
      </c>
      <c r="L33" s="396"/>
      <c r="M33" s="463"/>
    </row>
    <row r="34" ht="15.75" spans="2:15"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</row>
    <row r="35" ht="16.5" spans="2:17">
      <c r="B35" s="396"/>
      <c r="C35" s="412"/>
      <c r="D35" s="412" t="s">
        <v>35</v>
      </c>
      <c r="E35" s="412"/>
      <c r="F35" s="412"/>
      <c r="G35" s="412"/>
      <c r="H35" s="412"/>
      <c r="I35" s="412"/>
      <c r="J35" s="412"/>
      <c r="K35" s="412"/>
      <c r="L35" s="396"/>
      <c r="M35" s="399"/>
      <c r="N35" s="399"/>
      <c r="O35" s="399"/>
      <c r="P35" s="454"/>
      <c r="Q35" s="454"/>
    </row>
    <row r="36" ht="28.5" customHeight="1" spans="3:17">
      <c r="C36" s="413" t="s">
        <v>36</v>
      </c>
      <c r="D36" s="413" t="s">
        <v>18</v>
      </c>
      <c r="E36" s="414" t="s">
        <v>19</v>
      </c>
      <c r="F36" s="415" t="s">
        <v>20</v>
      </c>
      <c r="G36" s="414" t="s">
        <v>21</v>
      </c>
      <c r="H36" s="415" t="s">
        <v>22</v>
      </c>
      <c r="I36" s="415" t="s">
        <v>23</v>
      </c>
      <c r="J36" s="414" t="s">
        <v>24</v>
      </c>
      <c r="K36" s="415" t="s">
        <v>15</v>
      </c>
      <c r="L36" s="448"/>
      <c r="M36" s="456" t="s">
        <v>25</v>
      </c>
      <c r="N36" s="455" t="s">
        <v>26</v>
      </c>
      <c r="O36" s="455" t="s">
        <v>27</v>
      </c>
      <c r="P36" s="456" t="s">
        <v>14</v>
      </c>
      <c r="Q36" s="456" t="s">
        <v>2</v>
      </c>
    </row>
    <row r="37" ht="11.4" customHeight="1" spans="3:17">
      <c r="C37" s="428" t="s">
        <v>6</v>
      </c>
      <c r="D37" s="429" t="s">
        <v>37</v>
      </c>
      <c r="E37" s="430">
        <v>5</v>
      </c>
      <c r="F37" s="430"/>
      <c r="G37" s="430"/>
      <c r="H37" s="430"/>
      <c r="I37" s="430"/>
      <c r="J37" s="464"/>
      <c r="K37" s="464">
        <v>5</v>
      </c>
      <c r="L37" s="406"/>
      <c r="M37" s="465" t="s">
        <v>38</v>
      </c>
      <c r="N37" s="466">
        <v>0</v>
      </c>
      <c r="O37" s="466">
        <v>0</v>
      </c>
      <c r="P37" s="466">
        <v>5</v>
      </c>
      <c r="Q37" s="466">
        <f>SUM(N37:P37)</f>
        <v>5</v>
      </c>
    </row>
    <row r="38" ht="14.4" customHeight="1" spans="3:17">
      <c r="C38" s="431" t="s">
        <v>2</v>
      </c>
      <c r="D38" s="431"/>
      <c r="E38" s="406">
        <v>5</v>
      </c>
      <c r="F38" s="406">
        <v>0</v>
      </c>
      <c r="G38" s="406">
        <f t="shared" ref="G38:J38" si="5">SUM(G23:G37)</f>
        <v>0</v>
      </c>
      <c r="H38" s="406">
        <f t="shared" si="5"/>
        <v>0</v>
      </c>
      <c r="I38" s="406">
        <f t="shared" si="5"/>
        <v>0</v>
      </c>
      <c r="J38" s="406">
        <f t="shared" si="5"/>
        <v>0</v>
      </c>
      <c r="K38" s="406">
        <v>5</v>
      </c>
      <c r="L38" s="458"/>
      <c r="M38" s="460" t="s">
        <v>39</v>
      </c>
      <c r="N38" s="410">
        <v>0</v>
      </c>
      <c r="O38" s="410">
        <f>SUM(O31:O37)</f>
        <v>0</v>
      </c>
      <c r="P38" s="410">
        <v>5</v>
      </c>
      <c r="Q38" s="410">
        <f t="shared" ref="Q38" si="6">SUM(N38:P38)</f>
        <v>5</v>
      </c>
    </row>
    <row r="39" ht="15.75" spans="3:17">
      <c r="C39" s="432"/>
      <c r="D39" s="432"/>
      <c r="J39" s="458"/>
      <c r="K39" s="458"/>
      <c r="L39" s="458"/>
      <c r="M39" s="459"/>
      <c r="N39" s="406"/>
      <c r="O39" s="406"/>
      <c r="P39" s="406"/>
      <c r="Q39" s="406"/>
    </row>
    <row r="40" ht="15.75" spans="3:13">
      <c r="C40" s="432"/>
      <c r="D40" s="432"/>
      <c r="J40" s="458"/>
      <c r="K40" s="458"/>
      <c r="L40" s="458"/>
      <c r="M40" s="463"/>
    </row>
    <row r="41" ht="16.5" spans="2:17">
      <c r="B41" s="396"/>
      <c r="C41" s="412" t="s">
        <v>40</v>
      </c>
      <c r="D41" s="412" t="s">
        <v>40</v>
      </c>
      <c r="E41" s="412"/>
      <c r="F41" s="412"/>
      <c r="G41" s="412"/>
      <c r="H41" s="412"/>
      <c r="I41" s="412"/>
      <c r="J41" s="412"/>
      <c r="K41" s="412"/>
      <c r="L41" s="396"/>
      <c r="M41" s="399"/>
      <c r="N41" s="399"/>
      <c r="O41" s="399"/>
      <c r="P41" s="454"/>
      <c r="Q41" s="454"/>
    </row>
    <row r="42" ht="28.5" customHeight="1" spans="3:17">
      <c r="C42" s="413" t="s">
        <v>36</v>
      </c>
      <c r="D42" s="413" t="s">
        <v>1</v>
      </c>
      <c r="E42" s="414" t="s">
        <v>19</v>
      </c>
      <c r="F42" s="415" t="s">
        <v>20</v>
      </c>
      <c r="G42" s="414" t="s">
        <v>21</v>
      </c>
      <c r="H42" s="415" t="s">
        <v>22</v>
      </c>
      <c r="I42" s="415" t="s">
        <v>23</v>
      </c>
      <c r="J42" s="414" t="s">
        <v>24</v>
      </c>
      <c r="K42" s="415" t="s">
        <v>15</v>
      </c>
      <c r="L42" s="448"/>
      <c r="M42" s="455" t="s">
        <v>25</v>
      </c>
      <c r="N42" s="455" t="s">
        <v>26</v>
      </c>
      <c r="O42" s="455" t="s">
        <v>27</v>
      </c>
      <c r="P42" s="456" t="s">
        <v>14</v>
      </c>
      <c r="Q42" s="456" t="s">
        <v>2</v>
      </c>
    </row>
    <row r="43" ht="15.75" spans="3:17">
      <c r="C43" s="433" t="s">
        <v>6</v>
      </c>
      <c r="D43" s="434" t="s">
        <v>41</v>
      </c>
      <c r="E43" s="435">
        <v>2</v>
      </c>
      <c r="F43" s="435"/>
      <c r="G43" s="435"/>
      <c r="H43" s="435"/>
      <c r="I43" s="435">
        <v>1</v>
      </c>
      <c r="J43" s="467"/>
      <c r="K43" s="467">
        <f>SUM(E43:J43)</f>
        <v>3</v>
      </c>
      <c r="L43" s="458"/>
      <c r="M43" s="459" t="s">
        <v>38</v>
      </c>
      <c r="N43" s="406">
        <v>8</v>
      </c>
      <c r="O43" s="406">
        <v>5</v>
      </c>
      <c r="P43" s="406">
        <v>5</v>
      </c>
      <c r="Q43" s="406">
        <f>SUM(N43:P43)</f>
        <v>18</v>
      </c>
    </row>
    <row r="44" ht="16.5" spans="3:17">
      <c r="C44" s="416"/>
      <c r="D44" s="417" t="s">
        <v>37</v>
      </c>
      <c r="E44" s="418">
        <v>5</v>
      </c>
      <c r="F44" s="418"/>
      <c r="G44" s="418"/>
      <c r="H44" s="418"/>
      <c r="I44" s="418"/>
      <c r="J44" s="457">
        <v>1</v>
      </c>
      <c r="K44" s="457">
        <f>SUM(E44:J44)</f>
        <v>6</v>
      </c>
      <c r="L44" s="458"/>
      <c r="M44" s="459" t="s">
        <v>29</v>
      </c>
      <c r="N44" s="406"/>
      <c r="O44" s="406"/>
      <c r="P44" s="406"/>
      <c r="Q44" s="406">
        <f t="shared" ref="Q44:Q50" si="7">SUM(N44:P44)</f>
        <v>0</v>
      </c>
    </row>
    <row r="45" ht="18.9" customHeight="1" spans="2:17">
      <c r="B45" s="396"/>
      <c r="C45" s="433" t="s">
        <v>7</v>
      </c>
      <c r="D45" s="434" t="s">
        <v>42</v>
      </c>
      <c r="E45" s="436">
        <v>7</v>
      </c>
      <c r="F45" s="437"/>
      <c r="G45" s="437">
        <v>1</v>
      </c>
      <c r="H45" s="437">
        <v>6</v>
      </c>
      <c r="I45" s="437"/>
      <c r="J45" s="437"/>
      <c r="K45" s="437">
        <v>14</v>
      </c>
      <c r="L45" s="396"/>
      <c r="M45" s="459" t="s">
        <v>23</v>
      </c>
      <c r="N45" s="406"/>
      <c r="O45" s="406"/>
      <c r="P45" s="406">
        <v>2</v>
      </c>
      <c r="Q45" s="406">
        <f t="shared" si="7"/>
        <v>2</v>
      </c>
    </row>
    <row r="46" ht="18.9" customHeight="1" spans="2:17">
      <c r="B46" s="396"/>
      <c r="C46" s="416"/>
      <c r="D46" s="417" t="s">
        <v>43</v>
      </c>
      <c r="E46" s="420"/>
      <c r="F46" s="421"/>
      <c r="G46" s="421"/>
      <c r="H46" s="421"/>
      <c r="I46" s="421"/>
      <c r="J46" s="421">
        <v>1</v>
      </c>
      <c r="K46" s="421">
        <v>1</v>
      </c>
      <c r="L46" s="396"/>
      <c r="M46" s="459" t="s">
        <v>44</v>
      </c>
      <c r="N46" s="406">
        <v>1</v>
      </c>
      <c r="O46" s="406"/>
      <c r="P46" s="406">
        <v>1</v>
      </c>
      <c r="Q46" s="406">
        <f t="shared" si="7"/>
        <v>2</v>
      </c>
    </row>
    <row r="47" ht="16.5" spans="3:17">
      <c r="C47" s="438" t="s">
        <v>8</v>
      </c>
      <c r="D47" s="429" t="s">
        <v>45</v>
      </c>
      <c r="E47" s="430">
        <v>4</v>
      </c>
      <c r="F47" s="430"/>
      <c r="G47" s="430">
        <v>11</v>
      </c>
      <c r="H47" s="430"/>
      <c r="I47" s="430"/>
      <c r="J47" s="464"/>
      <c r="K47" s="464">
        <f>SUM(E47:G47)</f>
        <v>15</v>
      </c>
      <c r="L47" s="458"/>
      <c r="M47" s="459" t="s">
        <v>46</v>
      </c>
      <c r="N47" s="406">
        <v>13</v>
      </c>
      <c r="O47" s="406"/>
      <c r="P47" s="406">
        <v>2</v>
      </c>
      <c r="Q47" s="406">
        <f t="shared" si="7"/>
        <v>15</v>
      </c>
    </row>
    <row r="48" ht="16.5" spans="3:17">
      <c r="C48" s="439" t="s">
        <v>10</v>
      </c>
      <c r="D48" s="440" t="s">
        <v>33</v>
      </c>
      <c r="E48" s="430"/>
      <c r="F48" s="430"/>
      <c r="G48" s="430">
        <v>1</v>
      </c>
      <c r="H48" s="430"/>
      <c r="I48" s="430"/>
      <c r="J48" s="464"/>
      <c r="K48" s="464">
        <v>1</v>
      </c>
      <c r="L48" s="458"/>
      <c r="M48" s="459" t="s">
        <v>22</v>
      </c>
      <c r="N48" s="406">
        <v>6</v>
      </c>
      <c r="O48" s="406"/>
      <c r="P48" s="406"/>
      <c r="Q48" s="406">
        <f t="shared" si="7"/>
        <v>6</v>
      </c>
    </row>
    <row r="49" ht="16.5" spans="3:17">
      <c r="C49" s="441" t="s">
        <v>11</v>
      </c>
      <c r="D49" s="426" t="s">
        <v>47</v>
      </c>
      <c r="E49" s="418"/>
      <c r="F49" s="418"/>
      <c r="G49" s="418">
        <v>1</v>
      </c>
      <c r="H49" s="418"/>
      <c r="I49" s="418"/>
      <c r="J49" s="457"/>
      <c r="K49" s="457">
        <v>1</v>
      </c>
      <c r="L49" s="458"/>
      <c r="M49" s="460" t="s">
        <v>48</v>
      </c>
      <c r="N49" s="410"/>
      <c r="O49" s="410"/>
      <c r="P49" s="410"/>
      <c r="Q49" s="410">
        <f t="shared" si="7"/>
        <v>0</v>
      </c>
    </row>
    <row r="50" ht="16.5" spans="3:17">
      <c r="C50" s="441" t="s">
        <v>12</v>
      </c>
      <c r="D50" s="426" t="s">
        <v>49</v>
      </c>
      <c r="E50" s="418"/>
      <c r="F50" s="418"/>
      <c r="G50" s="418"/>
      <c r="H50" s="418"/>
      <c r="I50" s="418">
        <v>1</v>
      </c>
      <c r="J50" s="457"/>
      <c r="K50" s="457">
        <v>1</v>
      </c>
      <c r="L50" s="458"/>
      <c r="M50" s="460" t="s">
        <v>39</v>
      </c>
      <c r="N50" s="410">
        <f>SUM(N43:N49)</f>
        <v>28</v>
      </c>
      <c r="O50" s="410">
        <f t="shared" ref="O50:P50" si="8">SUM(O43:O49)</f>
        <v>5</v>
      </c>
      <c r="P50" s="410">
        <f t="shared" si="8"/>
        <v>10</v>
      </c>
      <c r="Q50" s="410">
        <f t="shared" si="7"/>
        <v>43</v>
      </c>
    </row>
    <row r="51" ht="16.5" spans="3:15">
      <c r="C51" s="441" t="s">
        <v>13</v>
      </c>
      <c r="D51" s="426" t="s">
        <v>34</v>
      </c>
      <c r="E51" s="418"/>
      <c r="F51" s="418"/>
      <c r="G51" s="418">
        <v>1</v>
      </c>
      <c r="H51" s="418"/>
      <c r="I51" s="418"/>
      <c r="J51" s="457"/>
      <c r="K51" s="457">
        <v>1</v>
      </c>
      <c r="L51" s="458"/>
      <c r="M51" s="462"/>
      <c r="N51" s="406"/>
      <c r="O51" s="451"/>
    </row>
    <row r="52" ht="14.4" customHeight="1" spans="3:13">
      <c r="C52" s="442" t="s">
        <v>2</v>
      </c>
      <c r="D52" s="442"/>
      <c r="E52" s="443">
        <f t="shared" ref="E52:K52" si="9">SUM(E43:E51)</f>
        <v>18</v>
      </c>
      <c r="F52" s="443">
        <f t="shared" si="9"/>
        <v>0</v>
      </c>
      <c r="G52" s="443">
        <f t="shared" si="9"/>
        <v>15</v>
      </c>
      <c r="H52" s="443">
        <f t="shared" si="9"/>
        <v>6</v>
      </c>
      <c r="I52" s="443">
        <f t="shared" si="9"/>
        <v>2</v>
      </c>
      <c r="J52" s="443">
        <f t="shared" si="9"/>
        <v>2</v>
      </c>
      <c r="K52" s="443">
        <f t="shared" si="9"/>
        <v>43</v>
      </c>
      <c r="L52" s="458"/>
      <c r="M52" s="463"/>
    </row>
    <row r="53" ht="15.75" spans="3:13">
      <c r="C53" s="432"/>
      <c r="D53" s="432"/>
      <c r="J53" s="458"/>
      <c r="K53" s="458"/>
      <c r="L53" s="458"/>
      <c r="M53" s="463"/>
    </row>
    <row r="54" ht="16.5" spans="2:17">
      <c r="B54" s="396"/>
      <c r="C54" s="412" t="s">
        <v>50</v>
      </c>
      <c r="D54" s="412" t="s">
        <v>50</v>
      </c>
      <c r="E54" s="412"/>
      <c r="F54" s="412"/>
      <c r="G54" s="412"/>
      <c r="H54" s="412"/>
      <c r="I54" s="412"/>
      <c r="J54" s="412"/>
      <c r="K54" s="412"/>
      <c r="L54" s="396"/>
      <c r="M54" s="399"/>
      <c r="N54" s="399"/>
      <c r="O54" s="399"/>
      <c r="P54" s="454"/>
      <c r="Q54" s="454"/>
    </row>
    <row r="55" ht="28.5" customHeight="1" spans="3:17">
      <c r="C55" s="401" t="s">
        <v>36</v>
      </c>
      <c r="D55" s="401" t="s">
        <v>51</v>
      </c>
      <c r="E55" s="402" t="s">
        <v>19</v>
      </c>
      <c r="F55" s="403" t="s">
        <v>20</v>
      </c>
      <c r="G55" s="402" t="s">
        <v>21</v>
      </c>
      <c r="H55" s="403" t="s">
        <v>22</v>
      </c>
      <c r="I55" s="403" t="s">
        <v>23</v>
      </c>
      <c r="J55" s="402" t="s">
        <v>24</v>
      </c>
      <c r="K55" s="403" t="s">
        <v>15</v>
      </c>
      <c r="L55" s="448"/>
      <c r="M55" s="455" t="s">
        <v>25</v>
      </c>
      <c r="N55" s="455" t="s">
        <v>26</v>
      </c>
      <c r="O55" s="455" t="s">
        <v>27</v>
      </c>
      <c r="P55" s="456" t="s">
        <v>14</v>
      </c>
      <c r="Q55" s="456" t="s">
        <v>2</v>
      </c>
    </row>
    <row r="56" ht="15.75" spans="3:17">
      <c r="C56" s="422" t="s">
        <v>8</v>
      </c>
      <c r="D56" s="423" t="s">
        <v>45</v>
      </c>
      <c r="E56" s="424"/>
      <c r="F56" s="424"/>
      <c r="G56" s="424">
        <v>12</v>
      </c>
      <c r="H56" s="424"/>
      <c r="I56" s="424"/>
      <c r="J56" s="461"/>
      <c r="K56" s="461">
        <v>12</v>
      </c>
      <c r="L56" s="458"/>
      <c r="M56" s="459" t="s">
        <v>38</v>
      </c>
      <c r="N56" s="406">
        <v>3</v>
      </c>
      <c r="O56" s="406">
        <v>6</v>
      </c>
      <c r="P56" s="406">
        <v>0</v>
      </c>
      <c r="Q56" s="406">
        <f>SUM(N56:P56)</f>
        <v>9</v>
      </c>
    </row>
    <row r="57" ht="15.75" spans="3:17">
      <c r="C57" s="422"/>
      <c r="D57" s="423" t="s">
        <v>52</v>
      </c>
      <c r="E57" s="424"/>
      <c r="F57" s="424"/>
      <c r="G57" s="424">
        <v>2</v>
      </c>
      <c r="H57" s="424"/>
      <c r="I57" s="424"/>
      <c r="J57" s="461"/>
      <c r="K57" s="461">
        <v>2</v>
      </c>
      <c r="L57" s="458"/>
      <c r="M57" s="459" t="s">
        <v>29</v>
      </c>
      <c r="N57" s="406">
        <v>4</v>
      </c>
      <c r="O57" s="406">
        <v>0</v>
      </c>
      <c r="P57" s="406">
        <v>0</v>
      </c>
      <c r="Q57" s="406">
        <f t="shared" ref="Q57:Q61" si="10">SUM(N57:P57)</f>
        <v>4</v>
      </c>
    </row>
    <row r="58" ht="16.5" spans="3:17">
      <c r="C58" s="416"/>
      <c r="D58" s="417" t="s">
        <v>53</v>
      </c>
      <c r="E58" s="418"/>
      <c r="F58" s="418"/>
      <c r="G58" s="418">
        <v>9</v>
      </c>
      <c r="H58" s="418"/>
      <c r="I58" s="418"/>
      <c r="J58" s="457"/>
      <c r="K58" s="457">
        <v>9</v>
      </c>
      <c r="L58" s="458"/>
      <c r="M58" s="459" t="s">
        <v>23</v>
      </c>
      <c r="N58" s="406">
        <v>0</v>
      </c>
      <c r="O58" s="406">
        <v>0</v>
      </c>
      <c r="P58" s="406">
        <v>0</v>
      </c>
      <c r="Q58" s="406">
        <f t="shared" si="10"/>
        <v>0</v>
      </c>
    </row>
    <row r="59" ht="18.9" customHeight="1" spans="2:17">
      <c r="B59" s="396"/>
      <c r="C59" s="444" t="s">
        <v>5</v>
      </c>
      <c r="D59" s="423" t="s">
        <v>54</v>
      </c>
      <c r="E59" s="445"/>
      <c r="F59" s="427"/>
      <c r="G59" s="427">
        <v>2</v>
      </c>
      <c r="H59" s="427"/>
      <c r="I59" s="427"/>
      <c r="J59" s="427"/>
      <c r="K59" s="427">
        <v>2</v>
      </c>
      <c r="L59" s="396"/>
      <c r="M59" s="459" t="s">
        <v>44</v>
      </c>
      <c r="N59" s="406">
        <v>0</v>
      </c>
      <c r="O59" s="406">
        <v>0</v>
      </c>
      <c r="P59" s="406">
        <v>0</v>
      </c>
      <c r="Q59" s="406">
        <f t="shared" si="10"/>
        <v>0</v>
      </c>
    </row>
    <row r="60" ht="15.75" spans="3:17">
      <c r="C60" s="422" t="s">
        <v>6</v>
      </c>
      <c r="D60" s="423" t="s">
        <v>41</v>
      </c>
      <c r="E60" s="424">
        <v>2</v>
      </c>
      <c r="F60" s="424"/>
      <c r="G60" s="424"/>
      <c r="H60" s="424"/>
      <c r="I60" s="424"/>
      <c r="J60" s="461"/>
      <c r="K60" s="461">
        <v>2</v>
      </c>
      <c r="L60" s="458"/>
      <c r="M60" s="459" t="s">
        <v>46</v>
      </c>
      <c r="N60" s="406">
        <v>41</v>
      </c>
      <c r="O60" s="406">
        <v>0</v>
      </c>
      <c r="P60" s="406">
        <v>0</v>
      </c>
      <c r="Q60" s="406">
        <f t="shared" si="10"/>
        <v>41</v>
      </c>
    </row>
    <row r="61" ht="16.5" spans="3:17">
      <c r="C61" s="422"/>
      <c r="D61" s="423" t="s">
        <v>37</v>
      </c>
      <c r="E61" s="424">
        <v>5</v>
      </c>
      <c r="F61" s="424"/>
      <c r="G61" s="424"/>
      <c r="H61" s="424"/>
      <c r="I61" s="424"/>
      <c r="J61" s="461"/>
      <c r="K61" s="461">
        <v>5</v>
      </c>
      <c r="L61" s="458"/>
      <c r="M61" s="460" t="s">
        <v>22</v>
      </c>
      <c r="N61" s="410">
        <v>0</v>
      </c>
      <c r="O61" s="410">
        <v>0</v>
      </c>
      <c r="P61" s="410">
        <v>0</v>
      </c>
      <c r="Q61" s="410">
        <f t="shared" si="10"/>
        <v>0</v>
      </c>
    </row>
    <row r="62" ht="16.5" spans="3:17">
      <c r="C62" s="422" t="s">
        <v>10</v>
      </c>
      <c r="D62" s="423" t="s">
        <v>33</v>
      </c>
      <c r="E62" s="424"/>
      <c r="F62" s="424">
        <v>4</v>
      </c>
      <c r="G62" s="424">
        <v>4</v>
      </c>
      <c r="H62" s="424"/>
      <c r="I62" s="424"/>
      <c r="J62" s="461"/>
      <c r="K62" s="461">
        <v>8</v>
      </c>
      <c r="L62" s="458"/>
      <c r="M62" s="468" t="s">
        <v>2</v>
      </c>
      <c r="N62" s="469">
        <f>SUM(N56:N61)</f>
        <v>48</v>
      </c>
      <c r="O62" s="469">
        <f t="shared" ref="O62:Q62" si="11">SUM(O56:O61)</f>
        <v>6</v>
      </c>
      <c r="P62" s="469">
        <f t="shared" si="11"/>
        <v>0</v>
      </c>
      <c r="Q62" s="469">
        <f t="shared" si="11"/>
        <v>54</v>
      </c>
    </row>
    <row r="63" ht="16.5" spans="3:17">
      <c r="C63" s="416"/>
      <c r="D63" s="417" t="s">
        <v>55</v>
      </c>
      <c r="E63" s="418"/>
      <c r="F63" s="418"/>
      <c r="G63" s="418">
        <v>1</v>
      </c>
      <c r="H63" s="418"/>
      <c r="I63" s="418"/>
      <c r="J63" s="457"/>
      <c r="K63" s="457">
        <v>1</v>
      </c>
      <c r="L63" s="458"/>
      <c r="M63" s="459"/>
      <c r="N63" s="406"/>
      <c r="O63" s="406"/>
      <c r="P63" s="406"/>
      <c r="Q63" s="406"/>
    </row>
    <row r="64" ht="15.75" spans="3:15">
      <c r="C64" s="446" t="s">
        <v>11</v>
      </c>
      <c r="D64" s="447" t="s">
        <v>56</v>
      </c>
      <c r="E64" s="435"/>
      <c r="F64" s="435"/>
      <c r="G64" s="435">
        <v>2</v>
      </c>
      <c r="H64" s="435"/>
      <c r="I64" s="435"/>
      <c r="J64" s="467"/>
      <c r="K64" s="467">
        <v>2</v>
      </c>
      <c r="L64" s="458"/>
      <c r="M64" s="406"/>
      <c r="N64" s="406"/>
      <c r="O64" s="451"/>
    </row>
    <row r="65" ht="16.5" spans="3:12">
      <c r="C65" s="425"/>
      <c r="D65" s="426" t="s">
        <v>47</v>
      </c>
      <c r="E65" s="418"/>
      <c r="F65" s="418"/>
      <c r="G65" s="418">
        <v>8</v>
      </c>
      <c r="H65" s="418"/>
      <c r="I65" s="418"/>
      <c r="J65" s="457"/>
      <c r="K65" s="457">
        <v>8</v>
      </c>
      <c r="L65" s="458"/>
    </row>
    <row r="66" ht="16.5" spans="3:15">
      <c r="C66" s="439" t="s">
        <v>12</v>
      </c>
      <c r="D66" s="440" t="s">
        <v>57</v>
      </c>
      <c r="E66" s="430">
        <v>1</v>
      </c>
      <c r="F66" s="430"/>
      <c r="G66" s="430"/>
      <c r="H66" s="430"/>
      <c r="I66" s="430"/>
      <c r="J66" s="464"/>
      <c r="K66" s="464">
        <v>1</v>
      </c>
      <c r="L66" s="458"/>
      <c r="M66" s="406"/>
      <c r="N66" s="406"/>
      <c r="O66" s="451"/>
    </row>
    <row r="67" ht="15.75" spans="3:15">
      <c r="C67" s="446" t="s">
        <v>13</v>
      </c>
      <c r="D67" s="447" t="s">
        <v>34</v>
      </c>
      <c r="E67" s="435"/>
      <c r="F67" s="435"/>
      <c r="G67" s="435">
        <v>1</v>
      </c>
      <c r="H67" s="435"/>
      <c r="I67" s="435"/>
      <c r="J67" s="467"/>
      <c r="K67" s="467">
        <v>1</v>
      </c>
      <c r="L67" s="458"/>
      <c r="M67" s="406"/>
      <c r="N67" s="406"/>
      <c r="O67" s="451"/>
    </row>
    <row r="68" ht="16.5" spans="3:12">
      <c r="C68" s="425"/>
      <c r="D68" s="426" t="s">
        <v>58</v>
      </c>
      <c r="E68" s="418">
        <v>1</v>
      </c>
      <c r="F68" s="418"/>
      <c r="G68" s="418"/>
      <c r="H68" s="418"/>
      <c r="I68" s="418"/>
      <c r="J68" s="457"/>
      <c r="K68" s="457">
        <v>1</v>
      </c>
      <c r="L68" s="458"/>
    </row>
    <row r="69" ht="14.4" customHeight="1" spans="3:12">
      <c r="C69" s="442" t="s">
        <v>2</v>
      </c>
      <c r="D69" s="442"/>
      <c r="E69" s="443">
        <f t="shared" ref="E69:J69" si="12">SUM(E56:E68)</f>
        <v>9</v>
      </c>
      <c r="F69" s="443">
        <f t="shared" si="12"/>
        <v>4</v>
      </c>
      <c r="G69" s="443">
        <f t="shared" si="12"/>
        <v>41</v>
      </c>
      <c r="H69" s="443">
        <f t="shared" si="12"/>
        <v>0</v>
      </c>
      <c r="I69" s="443">
        <f t="shared" si="12"/>
        <v>0</v>
      </c>
      <c r="J69" s="443">
        <f t="shared" si="12"/>
        <v>0</v>
      </c>
      <c r="K69" s="443">
        <f>SUM(E69:J69)</f>
        <v>54</v>
      </c>
      <c r="L69" s="458"/>
    </row>
    <row r="70" ht="15.75" spans="3:12">
      <c r="C70" s="432"/>
      <c r="D70" s="432"/>
      <c r="J70" s="458"/>
      <c r="K70" s="458"/>
      <c r="L70" s="458"/>
    </row>
    <row r="71" ht="15.75" spans="3:12">
      <c r="C71" s="432"/>
      <c r="D71" s="432"/>
      <c r="J71" s="458"/>
      <c r="K71" s="458"/>
      <c r="L71" s="458"/>
    </row>
    <row r="73" spans="14:16">
      <c r="N73" s="453"/>
      <c r="O73" s="453"/>
      <c r="P73" s="453"/>
    </row>
    <row r="74" spans="14:16">
      <c r="N74" s="453"/>
      <c r="O74" s="453"/>
      <c r="P74" s="453"/>
    </row>
    <row r="75" ht="16.5" spans="3:17">
      <c r="C75" s="459"/>
      <c r="D75" s="460" t="s">
        <v>59</v>
      </c>
      <c r="E75" s="454"/>
      <c r="F75" s="454"/>
      <c r="G75" s="454"/>
      <c r="H75" s="454"/>
      <c r="I75" s="454"/>
      <c r="L75" s="460" t="s">
        <v>60</v>
      </c>
      <c r="M75" s="454"/>
      <c r="N75" s="484"/>
      <c r="O75" s="484"/>
      <c r="P75" s="484"/>
      <c r="Q75" s="454"/>
    </row>
    <row r="76" ht="28.5" customHeight="1" spans="3:24">
      <c r="C76" s="400"/>
      <c r="D76" s="401" t="s">
        <v>61</v>
      </c>
      <c r="E76" s="403">
        <v>2010</v>
      </c>
      <c r="F76" s="403">
        <v>2011</v>
      </c>
      <c r="G76" s="403">
        <v>2012</v>
      </c>
      <c r="H76" s="403">
        <v>2013</v>
      </c>
      <c r="I76" s="403" t="s">
        <v>2</v>
      </c>
      <c r="J76" s="485"/>
      <c r="K76" s="393"/>
      <c r="L76" s="401" t="s">
        <v>62</v>
      </c>
      <c r="M76" s="403">
        <v>2010</v>
      </c>
      <c r="N76" s="403">
        <v>2011</v>
      </c>
      <c r="O76" s="403">
        <v>2012</v>
      </c>
      <c r="P76" s="403">
        <v>2013</v>
      </c>
      <c r="Q76" s="403" t="s">
        <v>2</v>
      </c>
      <c r="R76" s="487"/>
      <c r="S76" s="487"/>
      <c r="T76" s="487"/>
      <c r="U76" s="487"/>
      <c r="V76" s="487"/>
      <c r="W76" s="487"/>
      <c r="X76" s="487"/>
    </row>
    <row r="77" ht="12.6" customHeight="1" spans="3:24">
      <c r="C77" s="400"/>
      <c r="D77" s="400" t="s">
        <v>63</v>
      </c>
      <c r="E77" s="470">
        <v>0</v>
      </c>
      <c r="F77" s="471">
        <v>0</v>
      </c>
      <c r="G77" s="471">
        <v>1</v>
      </c>
      <c r="H77" s="472">
        <v>4</v>
      </c>
      <c r="I77" s="406">
        <f>SUM(E77:H77)</f>
        <v>5</v>
      </c>
      <c r="J77" s="486"/>
      <c r="K77" s="487"/>
      <c r="L77" s="400" t="s">
        <v>64</v>
      </c>
      <c r="M77" s="406">
        <v>0</v>
      </c>
      <c r="N77" s="406">
        <v>0</v>
      </c>
      <c r="O77" s="406">
        <v>10</v>
      </c>
      <c r="P77" s="406">
        <v>53</v>
      </c>
      <c r="Q77" s="406">
        <f>SUM(M77:P77)</f>
        <v>63</v>
      </c>
      <c r="R77" s="486"/>
      <c r="S77" s="486"/>
      <c r="T77" s="486"/>
      <c r="U77" s="486"/>
      <c r="V77" s="486"/>
      <c r="W77" s="486"/>
      <c r="X77" s="486"/>
    </row>
    <row r="78" ht="12" customHeight="1" spans="3:24">
      <c r="C78" s="400"/>
      <c r="D78" s="400" t="s">
        <v>65</v>
      </c>
      <c r="E78" s="473">
        <v>1</v>
      </c>
      <c r="F78" s="406">
        <v>0</v>
      </c>
      <c r="G78" s="406">
        <v>4</v>
      </c>
      <c r="H78" s="474">
        <v>1</v>
      </c>
      <c r="I78" s="406">
        <f t="shared" ref="I78:I96" si="13">SUM(E78:H78)</f>
        <v>6</v>
      </c>
      <c r="J78" s="486"/>
      <c r="K78" s="486"/>
      <c r="L78" s="401" t="s">
        <v>66</v>
      </c>
      <c r="M78" s="410">
        <v>12</v>
      </c>
      <c r="N78" s="410">
        <v>5</v>
      </c>
      <c r="O78" s="410">
        <v>33</v>
      </c>
      <c r="P78" s="410">
        <v>1</v>
      </c>
      <c r="Q78" s="410">
        <f>SUM(M78:P78)</f>
        <v>51</v>
      </c>
      <c r="R78" s="486"/>
      <c r="S78" s="486"/>
      <c r="T78" s="486"/>
      <c r="U78" s="486"/>
      <c r="V78" s="486"/>
      <c r="W78" s="486"/>
      <c r="X78" s="486"/>
    </row>
    <row r="79" ht="12.9" customHeight="1" spans="3:24">
      <c r="C79" s="400"/>
      <c r="D79" s="400" t="s">
        <v>67</v>
      </c>
      <c r="E79" s="473">
        <v>0</v>
      </c>
      <c r="F79" s="406">
        <v>0</v>
      </c>
      <c r="G79" s="406">
        <v>0</v>
      </c>
      <c r="H79" s="474">
        <v>4</v>
      </c>
      <c r="I79" s="406">
        <f t="shared" si="13"/>
        <v>4</v>
      </c>
      <c r="J79" s="486"/>
      <c r="K79" s="486"/>
      <c r="L79" s="400" t="s">
        <v>2</v>
      </c>
      <c r="M79" s="406">
        <f>M77+M78</f>
        <v>12</v>
      </c>
      <c r="N79" s="406">
        <f t="shared" ref="N79:Q79" si="14">N77+N78</f>
        <v>5</v>
      </c>
      <c r="O79" s="406">
        <f t="shared" si="14"/>
        <v>43</v>
      </c>
      <c r="P79" s="406">
        <f t="shared" si="14"/>
        <v>54</v>
      </c>
      <c r="Q79" s="406">
        <f t="shared" si="14"/>
        <v>114</v>
      </c>
      <c r="R79" s="486"/>
      <c r="S79" s="486"/>
      <c r="T79" s="486"/>
      <c r="U79" s="486"/>
      <c r="V79" s="486"/>
      <c r="W79" s="486"/>
      <c r="X79" s="486"/>
    </row>
    <row r="80" ht="12" customHeight="1" spans="3:24">
      <c r="C80" s="400"/>
      <c r="D80" s="400" t="s">
        <v>68</v>
      </c>
      <c r="E80" s="473">
        <v>0</v>
      </c>
      <c r="F80" s="406">
        <v>0</v>
      </c>
      <c r="G80" s="406">
        <v>0</v>
      </c>
      <c r="H80" s="474">
        <v>1</v>
      </c>
      <c r="I80" s="406">
        <f t="shared" si="13"/>
        <v>1</v>
      </c>
      <c r="J80" s="486"/>
      <c r="K80" s="486"/>
      <c r="L80" s="400"/>
      <c r="M80" s="406"/>
      <c r="N80" s="406"/>
      <c r="O80" s="406"/>
      <c r="P80" s="406"/>
      <c r="Q80" s="406"/>
      <c r="R80" s="486"/>
      <c r="S80" s="486"/>
      <c r="T80" s="486"/>
      <c r="U80" s="486"/>
      <c r="V80" s="486"/>
      <c r="W80" s="486"/>
      <c r="X80" s="486"/>
    </row>
    <row r="81" ht="12.9" customHeight="1" spans="3:24">
      <c r="C81" s="400"/>
      <c r="D81" s="400" t="s">
        <v>69</v>
      </c>
      <c r="E81" s="473">
        <v>0</v>
      </c>
      <c r="F81" s="406">
        <v>0</v>
      </c>
      <c r="G81" s="406">
        <v>0</v>
      </c>
      <c r="H81" s="474">
        <v>2</v>
      </c>
      <c r="I81" s="406">
        <f t="shared" si="13"/>
        <v>2</v>
      </c>
      <c r="J81" s="486"/>
      <c r="K81" s="486"/>
      <c r="L81" s="486"/>
      <c r="M81" s="486"/>
      <c r="N81" s="486"/>
      <c r="O81" s="488"/>
      <c r="P81" s="486"/>
      <c r="Q81" s="486"/>
      <c r="R81" s="486"/>
      <c r="S81" s="486"/>
      <c r="T81" s="486"/>
      <c r="U81" s="486"/>
      <c r="V81" s="486"/>
      <c r="W81" s="486"/>
      <c r="X81" s="486"/>
    </row>
    <row r="82" ht="12" customHeight="1" spans="3:24">
      <c r="C82" s="400"/>
      <c r="D82" s="400" t="s">
        <v>70</v>
      </c>
      <c r="E82" s="475">
        <v>2</v>
      </c>
      <c r="F82" s="476">
        <v>0</v>
      </c>
      <c r="G82" s="476">
        <v>0</v>
      </c>
      <c r="H82" s="477">
        <v>1</v>
      </c>
      <c r="I82" s="406">
        <f t="shared" si="13"/>
        <v>3</v>
      </c>
      <c r="J82" s="487"/>
      <c r="K82" s="487"/>
      <c r="L82" s="487"/>
      <c r="M82" s="486"/>
      <c r="N82" s="486"/>
      <c r="O82" s="488"/>
      <c r="P82" s="486"/>
      <c r="Q82" s="486"/>
      <c r="R82" s="487"/>
      <c r="S82" s="487"/>
      <c r="T82" s="487"/>
      <c r="U82" s="487"/>
      <c r="V82" s="487"/>
      <c r="W82" s="487"/>
      <c r="X82" s="487"/>
    </row>
    <row r="83" ht="13.5" customHeight="1" spans="3:24">
      <c r="C83" s="400"/>
      <c r="D83" s="400" t="s">
        <v>71</v>
      </c>
      <c r="E83" s="473">
        <v>0</v>
      </c>
      <c r="F83" s="406">
        <v>2</v>
      </c>
      <c r="G83" s="406">
        <v>0</v>
      </c>
      <c r="H83" s="474">
        <v>0</v>
      </c>
      <c r="I83" s="406">
        <f t="shared" si="13"/>
        <v>2</v>
      </c>
      <c r="J83" s="486"/>
      <c r="K83" s="486"/>
      <c r="L83" s="462"/>
      <c r="M83" s="462"/>
      <c r="N83" s="462"/>
      <c r="O83" s="450"/>
      <c r="P83" s="450"/>
      <c r="Q83" s="487"/>
      <c r="R83" s="486"/>
      <c r="S83" s="486"/>
      <c r="T83" s="486"/>
      <c r="U83" s="486"/>
      <c r="V83" s="486"/>
      <c r="W83" s="486"/>
      <c r="X83" s="486"/>
    </row>
    <row r="84" ht="11.1" customHeight="1" spans="3:24">
      <c r="C84" s="400"/>
      <c r="D84" s="400" t="s">
        <v>72</v>
      </c>
      <c r="E84" s="473">
        <v>0</v>
      </c>
      <c r="F84" s="406">
        <v>0</v>
      </c>
      <c r="G84" s="406">
        <v>2</v>
      </c>
      <c r="H84" s="474">
        <v>0</v>
      </c>
      <c r="I84" s="406">
        <f t="shared" si="13"/>
        <v>2</v>
      </c>
      <c r="J84" s="486"/>
      <c r="K84" s="486"/>
      <c r="L84" s="443"/>
      <c r="M84" s="406"/>
      <c r="N84" s="406"/>
      <c r="O84" s="406"/>
      <c r="P84" s="406"/>
      <c r="Q84" s="486"/>
      <c r="R84" s="486"/>
      <c r="S84" s="486"/>
      <c r="T84" s="486"/>
      <c r="U84" s="486"/>
      <c r="V84" s="486"/>
      <c r="W84" s="486"/>
      <c r="X84" s="486"/>
    </row>
    <row r="85" ht="12.9" customHeight="1" spans="3:24">
      <c r="C85" s="400"/>
      <c r="D85" s="400" t="s">
        <v>73</v>
      </c>
      <c r="E85" s="473">
        <v>1</v>
      </c>
      <c r="F85" s="406">
        <v>0</v>
      </c>
      <c r="G85" s="406">
        <v>10</v>
      </c>
      <c r="H85" s="474">
        <v>6</v>
      </c>
      <c r="I85" s="406">
        <f t="shared" si="13"/>
        <v>17</v>
      </c>
      <c r="J85" s="486"/>
      <c r="K85" s="486"/>
      <c r="L85" s="443"/>
      <c r="M85" s="406"/>
      <c r="N85" s="406"/>
      <c r="O85" s="406"/>
      <c r="P85" s="406"/>
      <c r="Q85" s="486"/>
      <c r="R85" s="486"/>
      <c r="S85" s="486"/>
      <c r="T85" s="486"/>
      <c r="U85" s="486"/>
      <c r="V85" s="486"/>
      <c r="W85" s="486"/>
      <c r="X85" s="486"/>
    </row>
    <row r="86" ht="13.5" customHeight="1" spans="3:24">
      <c r="C86" s="478"/>
      <c r="D86" s="478" t="s">
        <v>74</v>
      </c>
      <c r="E86" s="473">
        <v>0</v>
      </c>
      <c r="F86" s="406">
        <v>0</v>
      </c>
      <c r="G86" s="406">
        <v>3</v>
      </c>
      <c r="H86" s="474">
        <v>16</v>
      </c>
      <c r="I86" s="406">
        <f t="shared" si="13"/>
        <v>19</v>
      </c>
      <c r="J86" s="486"/>
      <c r="K86" s="486"/>
      <c r="L86" s="443"/>
      <c r="M86" s="406"/>
      <c r="N86" s="406"/>
      <c r="O86" s="406"/>
      <c r="P86" s="406"/>
      <c r="Q86" s="486"/>
      <c r="R86" s="486"/>
      <c r="S86" s="486"/>
      <c r="T86" s="486"/>
      <c r="U86" s="486"/>
      <c r="V86" s="486"/>
      <c r="W86" s="486"/>
      <c r="X86" s="486"/>
    </row>
    <row r="87" ht="15.75" spans="3:17">
      <c r="C87" s="479"/>
      <c r="D87" s="479" t="s">
        <v>75</v>
      </c>
      <c r="E87" s="473">
        <v>0</v>
      </c>
      <c r="F87" s="406">
        <v>0</v>
      </c>
      <c r="G87" s="406">
        <v>0</v>
      </c>
      <c r="H87" s="474">
        <v>1</v>
      </c>
      <c r="I87" s="406">
        <f t="shared" si="13"/>
        <v>1</v>
      </c>
      <c r="J87" s="486"/>
      <c r="K87" s="486"/>
      <c r="L87" s="443"/>
      <c r="M87" s="406"/>
      <c r="N87" s="406"/>
      <c r="O87" s="406"/>
      <c r="P87" s="406"/>
      <c r="Q87" s="486"/>
    </row>
    <row r="88" ht="15.75" spans="3:16">
      <c r="C88" s="480"/>
      <c r="D88" s="480" t="s">
        <v>76</v>
      </c>
      <c r="E88" s="473">
        <v>0</v>
      </c>
      <c r="F88" s="406">
        <v>0</v>
      </c>
      <c r="G88" s="406">
        <v>0</v>
      </c>
      <c r="H88" s="474">
        <v>1</v>
      </c>
      <c r="I88" s="406">
        <f t="shared" si="13"/>
        <v>1</v>
      </c>
      <c r="J88" s="443"/>
      <c r="K88" s="443"/>
      <c r="L88" s="443"/>
      <c r="M88" s="406"/>
      <c r="N88" s="406"/>
      <c r="O88" s="406"/>
      <c r="P88" s="406"/>
    </row>
    <row r="89" ht="15.75" spans="3:16">
      <c r="C89" s="480"/>
      <c r="D89" s="480" t="s">
        <v>77</v>
      </c>
      <c r="E89" s="473">
        <v>0</v>
      </c>
      <c r="F89" s="406">
        <v>0</v>
      </c>
      <c r="G89" s="406">
        <v>0</v>
      </c>
      <c r="H89" s="474">
        <v>1</v>
      </c>
      <c r="I89" s="406">
        <f t="shared" si="13"/>
        <v>1</v>
      </c>
      <c r="J89" s="443"/>
      <c r="K89" s="443"/>
      <c r="L89" s="443"/>
      <c r="M89" s="406"/>
      <c r="N89" s="406"/>
      <c r="O89" s="406"/>
      <c r="P89" s="406"/>
    </row>
    <row r="90" ht="15.75" spans="3:16">
      <c r="C90" s="480"/>
      <c r="D90" s="480" t="s">
        <v>78</v>
      </c>
      <c r="E90" s="473">
        <v>0</v>
      </c>
      <c r="F90" s="406">
        <v>0</v>
      </c>
      <c r="G90" s="406">
        <v>0</v>
      </c>
      <c r="H90" s="474">
        <v>5</v>
      </c>
      <c r="I90" s="406">
        <f t="shared" si="13"/>
        <v>5</v>
      </c>
      <c r="J90" s="443"/>
      <c r="K90" s="443"/>
      <c r="L90" s="443"/>
      <c r="M90" s="443"/>
      <c r="N90" s="443"/>
      <c r="O90" s="443"/>
      <c r="P90" s="443"/>
    </row>
    <row r="91" ht="15.75" spans="3:15">
      <c r="C91" s="480"/>
      <c r="D91" s="480" t="s">
        <v>79</v>
      </c>
      <c r="E91" s="473">
        <v>0</v>
      </c>
      <c r="F91" s="406">
        <v>0</v>
      </c>
      <c r="G91" s="406">
        <v>0</v>
      </c>
      <c r="H91" s="474">
        <v>8</v>
      </c>
      <c r="I91" s="406">
        <f t="shared" si="13"/>
        <v>8</v>
      </c>
      <c r="M91" s="443"/>
      <c r="N91" s="443"/>
      <c r="O91" s="443"/>
    </row>
    <row r="92" ht="15.75" spans="3:9">
      <c r="C92" s="480"/>
      <c r="D92" s="480" t="s">
        <v>80</v>
      </c>
      <c r="E92" s="473">
        <v>0</v>
      </c>
      <c r="F92" s="406">
        <v>0</v>
      </c>
      <c r="G92" s="406">
        <v>1</v>
      </c>
      <c r="H92" s="474">
        <v>0</v>
      </c>
      <c r="I92" s="406">
        <f t="shared" si="13"/>
        <v>1</v>
      </c>
    </row>
    <row r="93" ht="15.75" spans="3:9">
      <c r="C93" s="480"/>
      <c r="D93" s="480" t="s">
        <v>81</v>
      </c>
      <c r="E93" s="473">
        <v>1</v>
      </c>
      <c r="F93" s="406">
        <v>0</v>
      </c>
      <c r="G93" s="406">
        <v>0</v>
      </c>
      <c r="H93" s="474">
        <v>0</v>
      </c>
      <c r="I93" s="406">
        <f t="shared" si="13"/>
        <v>1</v>
      </c>
    </row>
    <row r="94" ht="15.75" spans="3:9">
      <c r="C94" s="480"/>
      <c r="D94" s="480" t="s">
        <v>82</v>
      </c>
      <c r="E94" s="473">
        <v>0</v>
      </c>
      <c r="F94" s="406">
        <v>0</v>
      </c>
      <c r="G94" s="406">
        <v>1</v>
      </c>
      <c r="H94" s="474">
        <v>0</v>
      </c>
      <c r="I94" s="406">
        <f t="shared" si="13"/>
        <v>1</v>
      </c>
    </row>
    <row r="95" ht="15.75" spans="3:9">
      <c r="C95" s="480"/>
      <c r="D95" s="480" t="s">
        <v>83</v>
      </c>
      <c r="E95" s="473">
        <v>6</v>
      </c>
      <c r="F95" s="406">
        <v>3</v>
      </c>
      <c r="G95" s="406">
        <v>21</v>
      </c>
      <c r="H95" s="474">
        <v>2</v>
      </c>
      <c r="I95" s="406">
        <f t="shared" si="13"/>
        <v>32</v>
      </c>
    </row>
    <row r="96" ht="15.75" spans="3:9">
      <c r="C96" s="480"/>
      <c r="D96" s="480" t="s">
        <v>84</v>
      </c>
      <c r="E96" s="473">
        <v>1</v>
      </c>
      <c r="F96" s="406">
        <v>0</v>
      </c>
      <c r="G96" s="406">
        <v>0</v>
      </c>
      <c r="H96" s="474">
        <v>0</v>
      </c>
      <c r="I96" s="406">
        <f t="shared" si="13"/>
        <v>1</v>
      </c>
    </row>
    <row r="97" ht="16.5" spans="3:9">
      <c r="C97" s="480"/>
      <c r="D97" s="481" t="s">
        <v>85</v>
      </c>
      <c r="E97" s="482">
        <v>0</v>
      </c>
      <c r="F97" s="410">
        <v>0</v>
      </c>
      <c r="G97" s="410">
        <v>0</v>
      </c>
      <c r="H97" s="483">
        <v>1</v>
      </c>
      <c r="I97" s="410">
        <f t="shared" ref="I97" si="15">SUM(E97:H97)</f>
        <v>1</v>
      </c>
    </row>
    <row r="98" ht="16.5" spans="3:9">
      <c r="C98" s="480"/>
      <c r="D98" s="481" t="s">
        <v>2</v>
      </c>
      <c r="E98" s="482">
        <f>SUM(E77:E97)</f>
        <v>12</v>
      </c>
      <c r="F98" s="410">
        <f t="shared" ref="F98:I98" si="16">SUM(F77:F97)</f>
        <v>5</v>
      </c>
      <c r="G98" s="410">
        <f t="shared" si="16"/>
        <v>43</v>
      </c>
      <c r="H98" s="483">
        <f t="shared" si="16"/>
        <v>54</v>
      </c>
      <c r="I98" s="410">
        <f t="shared" si="16"/>
        <v>114</v>
      </c>
    </row>
    <row r="111" ht="15.75" spans="11:15">
      <c r="K111" s="462"/>
      <c r="L111" s="462"/>
      <c r="M111" s="462"/>
      <c r="N111" s="450"/>
      <c r="O111" s="450"/>
    </row>
    <row r="112" spans="11:15">
      <c r="K112" s="443"/>
      <c r="L112" s="406"/>
      <c r="M112" s="406"/>
      <c r="N112" s="406"/>
      <c r="O112" s="406"/>
    </row>
    <row r="113" spans="11:15">
      <c r="K113" s="443"/>
      <c r="L113" s="406"/>
      <c r="M113" s="406"/>
      <c r="N113" s="406"/>
      <c r="O113" s="406"/>
    </row>
    <row r="114" spans="11:15">
      <c r="K114" s="443"/>
      <c r="L114" s="406"/>
      <c r="M114" s="406"/>
      <c r="N114" s="406"/>
      <c r="O114" s="406"/>
    </row>
    <row r="115" spans="11:15">
      <c r="K115" s="443"/>
      <c r="L115" s="406"/>
      <c r="M115" s="406"/>
      <c r="N115" s="406"/>
      <c r="O115" s="406"/>
    </row>
    <row r="116" spans="11:15">
      <c r="K116" s="443"/>
      <c r="L116" s="406"/>
      <c r="M116" s="406"/>
      <c r="N116" s="406"/>
      <c r="O116" s="406"/>
    </row>
    <row r="117" spans="11:15">
      <c r="K117" s="443"/>
      <c r="L117" s="406"/>
      <c r="M117" s="406"/>
      <c r="N117" s="406"/>
      <c r="O117" s="406"/>
    </row>
    <row r="118" spans="11:15">
      <c r="K118" s="443"/>
      <c r="L118" s="406"/>
      <c r="M118" s="406"/>
      <c r="N118" s="406"/>
      <c r="O118" s="406"/>
    </row>
    <row r="119" spans="11:15">
      <c r="K119" s="443"/>
      <c r="L119" s="406"/>
      <c r="M119" s="406"/>
      <c r="N119" s="406"/>
      <c r="O119" s="406"/>
    </row>
  </sheetData>
  <mergeCells count="197">
    <mergeCell ref="C33:D33"/>
    <mergeCell ref="C38:D38"/>
    <mergeCell ref="C52:D52"/>
    <mergeCell ref="C69:D69"/>
    <mergeCell ref="C29:C30"/>
    <mergeCell ref="C43:C44"/>
    <mergeCell ref="C45:C46"/>
    <mergeCell ref="C56:C58"/>
    <mergeCell ref="C60:C61"/>
    <mergeCell ref="C62:C63"/>
    <mergeCell ref="C64:C65"/>
    <mergeCell ref="C67:C68"/>
    <mergeCell ref="AI2:AX5"/>
    <mergeCell ref="AY2:BN5"/>
    <mergeCell ref="BO2:CD5"/>
    <mergeCell ref="CE2:CT5"/>
    <mergeCell ref="CU2:DJ5"/>
    <mergeCell ref="DK2:DZ5"/>
    <mergeCell ref="EA2:EP5"/>
    <mergeCell ref="EQ2:FF5"/>
    <mergeCell ref="FG2:FV5"/>
    <mergeCell ref="FW2:GL5"/>
    <mergeCell ref="GM2:HB5"/>
    <mergeCell ref="HC2:HR5"/>
    <mergeCell ref="HS2:IH5"/>
    <mergeCell ref="II2:IX5"/>
    <mergeCell ref="IY2:JN5"/>
    <mergeCell ref="JO2:KD5"/>
    <mergeCell ref="KE2:KT5"/>
    <mergeCell ref="KU2:LJ5"/>
    <mergeCell ref="LK2:LZ5"/>
    <mergeCell ref="MA2:MP5"/>
    <mergeCell ref="MQ2:NF5"/>
    <mergeCell ref="NG2:NV5"/>
    <mergeCell ref="NW2:OL5"/>
    <mergeCell ref="OM2:PB5"/>
    <mergeCell ref="PC2:PR5"/>
    <mergeCell ref="PS2:QH5"/>
    <mergeCell ref="QI2:QX5"/>
    <mergeCell ref="QY2:RN5"/>
    <mergeCell ref="RO2:SD5"/>
    <mergeCell ref="SE2:ST5"/>
    <mergeCell ref="SU2:TJ5"/>
    <mergeCell ref="TK2:TZ5"/>
    <mergeCell ref="UA2:UP5"/>
    <mergeCell ref="UQ2:VF5"/>
    <mergeCell ref="VG2:VV5"/>
    <mergeCell ref="VW2:WL5"/>
    <mergeCell ref="WM2:XB5"/>
    <mergeCell ref="XC2:XR5"/>
    <mergeCell ref="XS2:YH5"/>
    <mergeCell ref="YI2:YX5"/>
    <mergeCell ref="YY2:ZN5"/>
    <mergeCell ref="ZO2:AAD5"/>
    <mergeCell ref="AAE2:AAT5"/>
    <mergeCell ref="AAU2:ABJ5"/>
    <mergeCell ref="ABK2:ABZ5"/>
    <mergeCell ref="ACA2:ACP5"/>
    <mergeCell ref="ACQ2:ADF5"/>
    <mergeCell ref="ADG2:ADV5"/>
    <mergeCell ref="ADW2:AEL5"/>
    <mergeCell ref="AEM2:AFB5"/>
    <mergeCell ref="AFC2:AFR5"/>
    <mergeCell ref="AFS2:AGH5"/>
    <mergeCell ref="AGI2:AGX5"/>
    <mergeCell ref="AGY2:AHN5"/>
    <mergeCell ref="AHO2:AID5"/>
    <mergeCell ref="AIE2:AIT5"/>
    <mergeCell ref="AIU2:AJJ5"/>
    <mergeCell ref="AJK2:AJZ5"/>
    <mergeCell ref="AKA2:AKP5"/>
    <mergeCell ref="AKQ2:ALF5"/>
    <mergeCell ref="ALG2:ALV5"/>
    <mergeCell ref="ALW2:AML5"/>
    <mergeCell ref="AMM2:ANB5"/>
    <mergeCell ref="ANC2:ANR5"/>
    <mergeCell ref="ANS2:AOH5"/>
    <mergeCell ref="AOI2:AOX5"/>
    <mergeCell ref="AOY2:APN5"/>
    <mergeCell ref="APO2:AQD5"/>
    <mergeCell ref="AQE2:AQT5"/>
    <mergeCell ref="AQU2:ARJ5"/>
    <mergeCell ref="ARK2:ARZ5"/>
    <mergeCell ref="ASA2:ASP5"/>
    <mergeCell ref="ASQ2:ATF5"/>
    <mergeCell ref="ATG2:ATV5"/>
    <mergeCell ref="ATW2:AUL5"/>
    <mergeCell ref="AUM2:AVB5"/>
    <mergeCell ref="AVC2:AVR5"/>
    <mergeCell ref="AVS2:AWH5"/>
    <mergeCell ref="AWI2:AWX5"/>
    <mergeCell ref="AWY2:AXN5"/>
    <mergeCell ref="AXO2:AYD5"/>
    <mergeCell ref="AYE2:AYT5"/>
    <mergeCell ref="AYU2:AZJ5"/>
    <mergeCell ref="AZK2:AZZ5"/>
    <mergeCell ref="BAA2:BAP5"/>
    <mergeCell ref="BAQ2:BBF5"/>
    <mergeCell ref="BBG2:BBV5"/>
    <mergeCell ref="BBW2:BCL5"/>
    <mergeCell ref="BCM2:BDB5"/>
    <mergeCell ref="BDC2:BDR5"/>
    <mergeCell ref="BDS2:BEH5"/>
    <mergeCell ref="BEI2:BEX5"/>
    <mergeCell ref="BEY2:BFN5"/>
    <mergeCell ref="BFO2:BGD5"/>
    <mergeCell ref="BGE2:BGT5"/>
    <mergeCell ref="BGU2:BHJ5"/>
    <mergeCell ref="BHK2:BHZ5"/>
    <mergeCell ref="BIA2:BIP5"/>
    <mergeCell ref="BIQ2:BJF5"/>
    <mergeCell ref="BJG2:BJV5"/>
    <mergeCell ref="BJW2:BKL5"/>
    <mergeCell ref="BKM2:BLB5"/>
    <mergeCell ref="BLC2:BLR5"/>
    <mergeCell ref="BLS2:BMH5"/>
    <mergeCell ref="BMI2:BMX5"/>
    <mergeCell ref="BMY2:BNN5"/>
    <mergeCell ref="BNO2:BOD5"/>
    <mergeCell ref="BOE2:BOT5"/>
    <mergeCell ref="BOU2:BPJ5"/>
    <mergeCell ref="BPK2:BPZ5"/>
    <mergeCell ref="BQA2:BQP5"/>
    <mergeCell ref="BQQ2:BRF5"/>
    <mergeCell ref="BRG2:BRV5"/>
    <mergeCell ref="BRW2:BSL5"/>
    <mergeCell ref="BSM2:BTB5"/>
    <mergeCell ref="BTC2:BTR5"/>
    <mergeCell ref="BTS2:BUH5"/>
    <mergeCell ref="BUI2:BUX5"/>
    <mergeCell ref="BUY2:BVN5"/>
    <mergeCell ref="BVO2:BWD5"/>
    <mergeCell ref="BWE2:BWT5"/>
    <mergeCell ref="BWU2:BXJ5"/>
    <mergeCell ref="BXK2:BXZ5"/>
    <mergeCell ref="BYA2:BYP5"/>
    <mergeCell ref="BYQ2:BZF5"/>
    <mergeCell ref="BZG2:BZV5"/>
    <mergeCell ref="BZW2:CAL5"/>
    <mergeCell ref="CAM2:CBB5"/>
    <mergeCell ref="CBC2:CBR5"/>
    <mergeCell ref="CBS2:CCH5"/>
    <mergeCell ref="CCI2:CCX5"/>
    <mergeCell ref="CCY2:CDN5"/>
    <mergeCell ref="CDO2:CED5"/>
    <mergeCell ref="CEE2:CET5"/>
    <mergeCell ref="CEU2:CFJ5"/>
    <mergeCell ref="CFK2:CFZ5"/>
    <mergeCell ref="CGA2:CGP5"/>
    <mergeCell ref="CGQ2:CHF5"/>
    <mergeCell ref="CHG2:CHV5"/>
    <mergeCell ref="CHW2:CIL5"/>
    <mergeCell ref="CIM2:CJB5"/>
    <mergeCell ref="CJC2:CJR5"/>
    <mergeCell ref="CJS2:CKH5"/>
    <mergeCell ref="CKI2:CKX5"/>
    <mergeCell ref="CKY2:CLN5"/>
    <mergeCell ref="CLO2:CMD5"/>
    <mergeCell ref="CME2:CMT5"/>
    <mergeCell ref="CMU2:CNJ5"/>
    <mergeCell ref="CNK2:CNZ5"/>
    <mergeCell ref="COA2:COP5"/>
    <mergeCell ref="COQ2:CPF5"/>
    <mergeCell ref="CPG2:CPV5"/>
    <mergeCell ref="CPW2:CQL5"/>
    <mergeCell ref="CQM2:CRB5"/>
    <mergeCell ref="CRC2:CRR5"/>
    <mergeCell ref="CRS2:CSH5"/>
    <mergeCell ref="CSI2:CSX5"/>
    <mergeCell ref="CSY2:CTN5"/>
    <mergeCell ref="CTO2:CUD5"/>
    <mergeCell ref="CUE2:CUT5"/>
    <mergeCell ref="CUU2:CVJ5"/>
    <mergeCell ref="CVK2:CVZ5"/>
    <mergeCell ref="CWA2:CWP5"/>
    <mergeCell ref="CWQ2:CXF5"/>
    <mergeCell ref="CXG2:CXV5"/>
    <mergeCell ref="CXW2:CYL5"/>
    <mergeCell ref="CYM2:CZB5"/>
    <mergeCell ref="CZC2:CZR5"/>
    <mergeCell ref="CZS2:DAH5"/>
    <mergeCell ref="DAI2:DAX5"/>
    <mergeCell ref="DAY2:DBN5"/>
    <mergeCell ref="DBO2:DCD5"/>
    <mergeCell ref="DCE2:DCT5"/>
    <mergeCell ref="DCU2:DDJ5"/>
    <mergeCell ref="DDK2:DDZ5"/>
    <mergeCell ref="DEA2:DEP5"/>
    <mergeCell ref="DEQ2:DFF5"/>
    <mergeCell ref="DFG2:DFV5"/>
    <mergeCell ref="DFW2:DGL5"/>
    <mergeCell ref="DGM2:DHB5"/>
    <mergeCell ref="DHC2:DHR5"/>
    <mergeCell ref="DHS2:DIH5"/>
    <mergeCell ref="DII2:DIX5"/>
    <mergeCell ref="DIY2:DJG5"/>
    <mergeCell ref="B2:AH5"/>
  </mergeCells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K29"/>
  <sheetViews>
    <sheetView zoomScale="75" zoomScaleNormal="75" topLeftCell="B1" workbookViewId="0">
      <selection activeCell="H27" sqref="H27"/>
    </sheetView>
  </sheetViews>
  <sheetFormatPr defaultColWidth="0" defaultRowHeight="14.4" zeroHeight="1"/>
  <cols>
    <col min="1" max="1" width="8.88571428571429" style="3" hidden="1" customWidth="1"/>
    <col min="2" max="3" width="6.78095238095238" style="3" customWidth="1"/>
    <col min="4" max="4" width="21" style="3" customWidth="1"/>
    <col min="5" max="5" width="23.047619047619" style="3" customWidth="1"/>
    <col min="6" max="6" width="47.4285714285714" style="3" customWidth="1"/>
    <col min="7" max="11" width="19" style="3" customWidth="1"/>
    <col min="12" max="12" width="8.88571428571429" style="15" customWidth="1"/>
    <col min="13" max="16384" width="8.88571428571429" style="3" hidden="1"/>
  </cols>
  <sheetData>
    <row r="1" spans="1:11">
      <c r="A1" s="15"/>
      <c r="B1" s="4"/>
      <c r="C1" s="4"/>
      <c r="D1" s="4"/>
      <c r="E1" s="18"/>
      <c r="F1" s="19"/>
      <c r="G1" s="4"/>
      <c r="H1" s="4"/>
      <c r="I1" s="4"/>
      <c r="J1" s="4"/>
      <c r="K1" s="4"/>
    </row>
    <row r="2" spans="1:11">
      <c r="A2" s="15"/>
      <c r="B2" s="4"/>
      <c r="C2" s="4"/>
      <c r="D2" s="4"/>
      <c r="E2" s="18"/>
      <c r="F2" s="19"/>
      <c r="G2" s="4"/>
      <c r="H2" s="4"/>
      <c r="I2" s="4"/>
      <c r="J2" s="4"/>
      <c r="K2" s="4"/>
    </row>
    <row r="3" spans="1:11">
      <c r="A3" s="15"/>
      <c r="B3" s="4"/>
      <c r="C3" s="4"/>
      <c r="D3" s="4"/>
      <c r="E3" s="18"/>
      <c r="F3" s="19"/>
      <c r="G3" s="4"/>
      <c r="H3" s="4"/>
      <c r="I3" s="4"/>
      <c r="J3" s="4"/>
      <c r="K3" s="4"/>
    </row>
    <row r="4" spans="1:11">
      <c r="A4" s="15"/>
      <c r="B4" s="4"/>
      <c r="C4" s="4"/>
      <c r="D4" s="4"/>
      <c r="E4" s="18"/>
      <c r="F4" s="19"/>
      <c r="G4" s="4"/>
      <c r="H4" s="4"/>
      <c r="I4" s="4"/>
      <c r="J4" s="4"/>
      <c r="K4" s="4"/>
    </row>
    <row r="5" spans="1:11">
      <c r="A5" s="15"/>
      <c r="B5" s="4"/>
      <c r="C5" s="4"/>
      <c r="D5" s="4"/>
      <c r="E5" s="18"/>
      <c r="F5" s="19"/>
      <c r="G5" s="4"/>
      <c r="H5" s="4"/>
      <c r="I5" s="4"/>
      <c r="J5" s="4"/>
      <c r="K5" s="4"/>
    </row>
    <row r="6" spans="2:11">
      <c r="B6" s="15"/>
      <c r="C6" s="15"/>
      <c r="D6" s="15"/>
      <c r="E6" s="20"/>
      <c r="F6" s="21"/>
      <c r="G6" s="15"/>
      <c r="H6" s="15"/>
      <c r="I6" s="15"/>
      <c r="J6" s="15"/>
      <c r="K6" s="15"/>
    </row>
    <row r="7" spans="2:11">
      <c r="B7" s="15"/>
      <c r="C7" s="15"/>
      <c r="D7" s="15"/>
      <c r="E7" s="20"/>
      <c r="F7" s="21"/>
      <c r="G7" s="15"/>
      <c r="H7" s="15"/>
      <c r="I7" s="15"/>
      <c r="J7" s="15"/>
      <c r="K7" s="15"/>
    </row>
    <row r="8" spans="2:11">
      <c r="B8" s="15"/>
      <c r="C8" s="15"/>
      <c r="D8" s="15"/>
      <c r="E8" s="20"/>
      <c r="F8" s="21"/>
      <c r="G8" s="15"/>
      <c r="H8" s="15"/>
      <c r="I8" s="15"/>
      <c r="J8" s="15"/>
      <c r="K8" s="15"/>
    </row>
    <row r="9" spans="2:11">
      <c r="B9" s="15"/>
      <c r="C9" s="15"/>
      <c r="D9" s="15"/>
      <c r="E9" s="20"/>
      <c r="F9" s="21"/>
      <c r="G9" s="15"/>
      <c r="H9" s="15"/>
      <c r="I9" s="15"/>
      <c r="J9" s="15"/>
      <c r="K9" s="15"/>
    </row>
    <row r="10" spans="2:11">
      <c r="B10" s="22"/>
      <c r="C10" s="22"/>
      <c r="D10" s="22"/>
      <c r="E10" s="23"/>
      <c r="F10" s="24"/>
      <c r="G10" s="22"/>
      <c r="H10" s="22"/>
      <c r="I10" s="22"/>
      <c r="J10" s="22"/>
      <c r="K10" s="15"/>
    </row>
    <row r="11" spans="2:11">
      <c r="B11" s="22"/>
      <c r="C11" s="22"/>
      <c r="D11" s="175"/>
      <c r="E11" s="176"/>
      <c r="F11" s="177"/>
      <c r="G11" s="176"/>
      <c r="H11" s="178"/>
      <c r="I11" s="22"/>
      <c r="J11" s="22"/>
      <c r="K11" s="22"/>
    </row>
    <row r="12" spans="2:11">
      <c r="B12" s="22"/>
      <c r="C12" s="22"/>
      <c r="D12" s="22"/>
      <c r="E12" s="50"/>
      <c r="F12" s="51"/>
      <c r="G12" s="22"/>
      <c r="H12" s="42"/>
      <c r="I12" s="22"/>
      <c r="J12" s="22"/>
      <c r="K12" s="22"/>
    </row>
    <row r="13" spans="2:11">
      <c r="B13" s="22"/>
      <c r="C13" s="22"/>
      <c r="D13" s="29" t="s">
        <v>285</v>
      </c>
      <c r="E13" s="23"/>
      <c r="F13" s="24"/>
      <c r="G13" s="22"/>
      <c r="H13" s="42"/>
      <c r="I13" s="22"/>
      <c r="J13" s="22"/>
      <c r="K13" s="22"/>
    </row>
    <row r="14" spans="2:11">
      <c r="B14" s="22"/>
      <c r="C14" s="22"/>
      <c r="D14" s="31" t="s">
        <v>286</v>
      </c>
      <c r="E14" s="31" t="s">
        <v>287</v>
      </c>
      <c r="F14" s="32" t="s">
        <v>288</v>
      </c>
      <c r="G14" s="32" t="s">
        <v>289</v>
      </c>
      <c r="H14" s="32" t="s">
        <v>290</v>
      </c>
      <c r="I14" s="31" t="s">
        <v>291</v>
      </c>
      <c r="J14" s="32" t="s">
        <v>292</v>
      </c>
      <c r="K14" s="22"/>
    </row>
    <row r="15" ht="19" customHeight="1" spans="2:11">
      <c r="B15" s="22"/>
      <c r="C15" s="22"/>
      <c r="D15" s="40" t="s">
        <v>293</v>
      </c>
      <c r="E15" s="40" t="s">
        <v>293</v>
      </c>
      <c r="F15" s="40" t="s">
        <v>293</v>
      </c>
      <c r="G15" s="40" t="s">
        <v>293</v>
      </c>
      <c r="H15" s="40" t="s">
        <v>293</v>
      </c>
      <c r="I15" s="40" t="s">
        <v>293</v>
      </c>
      <c r="J15" s="40" t="s">
        <v>293</v>
      </c>
      <c r="K15" s="22"/>
    </row>
    <row r="16" spans="2:11">
      <c r="B16" s="22"/>
      <c r="C16" s="22"/>
      <c r="D16" s="179" t="s">
        <v>294</v>
      </c>
      <c r="E16" s="180"/>
      <c r="F16" s="181"/>
      <c r="G16" s="179"/>
      <c r="H16" s="182" t="s">
        <v>295</v>
      </c>
      <c r="I16" s="179"/>
      <c r="J16" s="184">
        <f>SUM(J15:J15)</f>
        <v>0</v>
      </c>
      <c r="K16" s="114"/>
    </row>
    <row r="17" spans="2:11">
      <c r="B17" s="22"/>
      <c r="C17" s="22"/>
      <c r="D17" s="159" t="s">
        <v>296</v>
      </c>
      <c r="E17" s="180"/>
      <c r="F17" s="181"/>
      <c r="G17" s="179"/>
      <c r="H17" s="183"/>
      <c r="I17" s="179"/>
      <c r="J17" s="179"/>
      <c r="K17" s="22"/>
    </row>
    <row r="18" spans="2:11">
      <c r="B18" s="22"/>
      <c r="C18" s="22"/>
      <c r="D18" s="179"/>
      <c r="E18" s="180"/>
      <c r="F18" s="181"/>
      <c r="G18" s="179"/>
      <c r="H18" s="183"/>
      <c r="I18" s="179"/>
      <c r="J18" s="179"/>
      <c r="K18" s="22"/>
    </row>
    <row r="19" spans="2:11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2:11">
      <c r="B20" s="22"/>
      <c r="C20" s="22"/>
      <c r="D20" s="22"/>
      <c r="E20" s="22"/>
      <c r="G20" s="22"/>
      <c r="H20" s="22"/>
      <c r="I20" s="22"/>
      <c r="J20" s="22"/>
      <c r="K20" s="22"/>
    </row>
    <row r="21" spans="2:11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2:11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1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2:11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2:11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2:11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2:11"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pageMargins left="0.511811024" right="0.511811024" top="0.787401575" bottom="0.787401575" header="0.31496062" footer="0.31496062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B1:L41"/>
  <sheetViews>
    <sheetView showGridLines="0" zoomScale="80" zoomScaleNormal="80" topLeftCell="B1" workbookViewId="0">
      <selection activeCell="L19" sqref="L19"/>
    </sheetView>
  </sheetViews>
  <sheetFormatPr defaultColWidth="0" defaultRowHeight="13.8" zeroHeight="1"/>
  <cols>
    <col min="1" max="1" width="2.55238095238095" style="22" hidden="1" customWidth="1"/>
    <col min="2" max="2" width="9.1047619047619" style="22" customWidth="1"/>
    <col min="3" max="3" width="6.66666666666667" style="1" customWidth="1"/>
    <col min="4" max="4" width="22.8857142857143" style="1" customWidth="1"/>
    <col min="5" max="5" width="22.6666666666667" style="1" customWidth="1"/>
    <col min="6" max="6" width="22.3333333333333" style="48" customWidth="1"/>
    <col min="7" max="7" width="57.3333333333333" style="49" customWidth="1"/>
    <col min="8" max="8" width="18" style="1" customWidth="1"/>
    <col min="9" max="9" width="18.8857142857143" style="61" customWidth="1"/>
    <col min="10" max="11" width="19" style="22" customWidth="1"/>
    <col min="12" max="12" width="18.6666666666667" style="22" customWidth="1"/>
    <col min="13" max="20" width="19" style="22" hidden="1" customWidth="1"/>
    <col min="21" max="16384" width="9.1047619047619" style="22" hidden="1"/>
  </cols>
  <sheetData>
    <row r="1" spans="2:11">
      <c r="B1" s="80"/>
      <c r="C1" s="80"/>
      <c r="D1" s="80"/>
      <c r="E1" s="80"/>
      <c r="F1" s="153"/>
      <c r="G1" s="154"/>
      <c r="H1" s="80"/>
      <c r="I1" s="80"/>
      <c r="J1" s="80"/>
      <c r="K1" s="80"/>
    </row>
    <row r="2" spans="2:11">
      <c r="B2" s="80"/>
      <c r="C2" s="80"/>
      <c r="D2" s="80"/>
      <c r="E2" s="80"/>
      <c r="F2" s="153"/>
      <c r="G2" s="154"/>
      <c r="H2" s="80"/>
      <c r="I2" s="80"/>
      <c r="J2" s="80"/>
      <c r="K2" s="80"/>
    </row>
    <row r="3" spans="2:11">
      <c r="B3" s="80"/>
      <c r="C3" s="80"/>
      <c r="D3" s="80"/>
      <c r="E3" s="80"/>
      <c r="F3" s="153"/>
      <c r="G3" s="154"/>
      <c r="H3" s="80"/>
      <c r="I3" s="80"/>
      <c r="J3" s="80"/>
      <c r="K3" s="80"/>
    </row>
    <row r="4" spans="2:11">
      <c r="B4" s="80"/>
      <c r="C4" s="80"/>
      <c r="D4" s="80"/>
      <c r="E4" s="80"/>
      <c r="F4" s="153"/>
      <c r="G4" s="154"/>
      <c r="H4" s="80"/>
      <c r="I4" s="80"/>
      <c r="J4" s="80"/>
      <c r="K4" s="80"/>
    </row>
    <row r="5" spans="2:11">
      <c r="B5" s="80"/>
      <c r="C5" s="80"/>
      <c r="D5" s="80"/>
      <c r="E5" s="80"/>
      <c r="F5" s="153"/>
      <c r="G5" s="154"/>
      <c r="H5" s="80"/>
      <c r="I5" s="80"/>
      <c r="J5" s="80"/>
      <c r="K5" s="80"/>
    </row>
    <row r="6" spans="2:9">
      <c r="B6" s="1"/>
      <c r="I6" s="1"/>
    </row>
    <row r="7" spans="2:9">
      <c r="B7" s="1"/>
      <c r="I7" s="1"/>
    </row>
    <row r="8" spans="2:9">
      <c r="B8" s="1"/>
      <c r="I8" s="1"/>
    </row>
    <row r="9" spans="2:9">
      <c r="B9" s="1"/>
      <c r="I9" s="1"/>
    </row>
    <row r="10" s="22" customFormat="1" ht="12.75" spans="2:9">
      <c r="B10" s="1"/>
      <c r="C10" s="1"/>
      <c r="D10" s="1"/>
      <c r="E10" s="1"/>
      <c r="F10" s="48"/>
      <c r="G10" s="49"/>
      <c r="H10" s="1"/>
      <c r="I10" s="1"/>
    </row>
    <row r="11" s="22" customFormat="1" ht="12.75" spans="3:9">
      <c r="C11" s="1"/>
      <c r="D11" s="1"/>
      <c r="E11" s="1"/>
      <c r="F11" s="48"/>
      <c r="G11" s="49"/>
      <c r="H11" s="1"/>
      <c r="I11" s="61"/>
    </row>
    <row r="12" s="22" customFormat="1" ht="12.75" spans="3:9">
      <c r="C12" s="1"/>
      <c r="D12" s="1"/>
      <c r="E12" s="1"/>
      <c r="F12" s="48"/>
      <c r="G12" s="49"/>
      <c r="H12" s="1"/>
      <c r="I12" s="61"/>
    </row>
    <row r="13" s="22" customFormat="1" ht="12.75" spans="3:9">
      <c r="C13" s="1"/>
      <c r="D13" s="1"/>
      <c r="E13" s="1"/>
      <c r="F13" s="48"/>
      <c r="G13" s="49"/>
      <c r="H13" s="1"/>
      <c r="I13" s="61"/>
    </row>
    <row r="14" s="22" customFormat="1" ht="12.75" spans="3:9">
      <c r="C14" s="1"/>
      <c r="D14" s="81"/>
      <c r="E14" s="1"/>
      <c r="F14" s="48"/>
      <c r="G14" s="49"/>
      <c r="H14" s="1"/>
      <c r="I14" s="61"/>
    </row>
    <row r="15" s="22" customFormat="1" ht="12.75" spans="3:9">
      <c r="C15" s="1"/>
      <c r="D15" s="69" t="s">
        <v>297</v>
      </c>
      <c r="E15" s="1"/>
      <c r="F15" s="50"/>
      <c r="G15" s="155"/>
      <c r="H15" s="1"/>
      <c r="I15" s="61"/>
    </row>
    <row r="16" s="22" customFormat="1" ht="28" customHeight="1" spans="3:9">
      <c r="C16" s="1"/>
      <c r="D16" s="101" t="s">
        <v>298</v>
      </c>
      <c r="E16" s="111" t="s">
        <v>166</v>
      </c>
      <c r="F16" s="31" t="s">
        <v>287</v>
      </c>
      <c r="G16" s="32" t="s">
        <v>288</v>
      </c>
      <c r="H16" s="32" t="s">
        <v>289</v>
      </c>
      <c r="I16" s="32" t="s">
        <v>299</v>
      </c>
    </row>
    <row r="17" s="22" customFormat="1" ht="28" customHeight="1" spans="3:9">
      <c r="C17" s="1"/>
      <c r="D17" s="36">
        <v>160149</v>
      </c>
      <c r="E17" s="36" t="s">
        <v>300</v>
      </c>
      <c r="F17" s="36" t="s">
        <v>301</v>
      </c>
      <c r="G17" s="36" t="s">
        <v>302</v>
      </c>
      <c r="H17" s="36" t="s">
        <v>303</v>
      </c>
      <c r="I17" s="113">
        <v>212750</v>
      </c>
    </row>
    <row r="18" s="22" customFormat="1" ht="28" customHeight="1" spans="3:9">
      <c r="C18" s="1"/>
      <c r="D18" s="36">
        <v>158516</v>
      </c>
      <c r="E18" s="36" t="s">
        <v>304</v>
      </c>
      <c r="F18" s="36" t="s">
        <v>305</v>
      </c>
      <c r="G18" s="36" t="s">
        <v>306</v>
      </c>
      <c r="H18" s="36" t="s">
        <v>307</v>
      </c>
      <c r="I18" s="113">
        <v>24271</v>
      </c>
    </row>
    <row r="19" s="22" customFormat="1" ht="29" customHeight="1" spans="3:9">
      <c r="C19" s="1"/>
      <c r="D19" s="36">
        <v>783810</v>
      </c>
      <c r="E19" s="36" t="s">
        <v>308</v>
      </c>
      <c r="F19" s="36" t="s">
        <v>309</v>
      </c>
      <c r="G19" s="36" t="s">
        <v>310</v>
      </c>
      <c r="H19" s="36" t="s">
        <v>311</v>
      </c>
      <c r="I19" s="113">
        <v>20790</v>
      </c>
    </row>
    <row r="20" s="22" customFormat="1" ht="28" customHeight="1" spans="3:9">
      <c r="C20" s="1"/>
      <c r="D20" s="36">
        <v>160059</v>
      </c>
      <c r="E20" s="36" t="s">
        <v>312</v>
      </c>
      <c r="F20" s="36" t="s">
        <v>313</v>
      </c>
      <c r="G20" s="36" t="s">
        <v>314</v>
      </c>
      <c r="H20" s="36" t="s">
        <v>315</v>
      </c>
      <c r="I20" s="113">
        <v>2291403.82</v>
      </c>
    </row>
    <row r="21" s="22" customFormat="1" ht="12.75" spans="3:9">
      <c r="C21" s="1"/>
      <c r="D21" s="156"/>
      <c r="E21" s="103" t="s">
        <v>316</v>
      </c>
      <c r="F21" s="157"/>
      <c r="G21" s="158"/>
      <c r="H21" s="109"/>
      <c r="I21" s="113">
        <f>SUM(I17:I20)</f>
        <v>2549214.82</v>
      </c>
    </row>
    <row r="22" s="22" customFormat="1" ht="12.75" spans="3:10">
      <c r="C22" s="1"/>
      <c r="D22" s="102" t="s">
        <v>317</v>
      </c>
      <c r="F22" s="48"/>
      <c r="G22" s="49"/>
      <c r="H22" s="1"/>
      <c r="J22" s="114"/>
    </row>
    <row r="23" s="22" customFormat="1" ht="12.75" spans="3:9">
      <c r="C23" s="1"/>
      <c r="D23" s="107"/>
      <c r="E23" s="1"/>
      <c r="F23" s="48"/>
      <c r="G23" s="49"/>
      <c r="H23" s="1"/>
      <c r="I23" s="61"/>
    </row>
    <row r="24" s="22" customFormat="1" ht="12.75" spans="3:9">
      <c r="C24" s="1"/>
      <c r="D24" s="159"/>
      <c r="E24" s="1"/>
      <c r="F24" s="48"/>
      <c r="G24" s="49"/>
      <c r="H24" s="1"/>
      <c r="I24" s="61"/>
    </row>
    <row r="25" s="22" customFormat="1" ht="12.75" spans="3:9">
      <c r="C25" s="1"/>
      <c r="D25" s="1"/>
      <c r="E25" s="1"/>
      <c r="F25" s="48"/>
      <c r="G25" s="49"/>
      <c r="H25" s="1"/>
      <c r="I25" s="61"/>
    </row>
    <row r="26" s="22" customFormat="1" ht="12.75" spans="3:9">
      <c r="C26" s="1"/>
      <c r="D26" s="69" t="s">
        <v>318</v>
      </c>
      <c r="E26" s="1"/>
      <c r="F26" s="48"/>
      <c r="G26" s="49"/>
      <c r="H26" s="1"/>
      <c r="I26" s="61"/>
    </row>
    <row r="27" s="22" customFormat="1" ht="30" customHeight="1" spans="3:9">
      <c r="C27" s="1"/>
      <c r="D27" s="101" t="s">
        <v>192</v>
      </c>
      <c r="E27" s="111" t="s">
        <v>286</v>
      </c>
      <c r="F27" s="31" t="s">
        <v>287</v>
      </c>
      <c r="G27" s="32" t="s">
        <v>288</v>
      </c>
      <c r="H27" s="32" t="s">
        <v>289</v>
      </c>
      <c r="I27" s="32" t="s">
        <v>319</v>
      </c>
    </row>
    <row r="28" s="22" customFormat="1" ht="25.5" spans="3:12">
      <c r="C28" s="1"/>
      <c r="D28" s="160" t="s">
        <v>168</v>
      </c>
      <c r="E28" s="160">
        <v>1</v>
      </c>
      <c r="F28" s="160" t="s">
        <v>320</v>
      </c>
      <c r="G28" s="161" t="s">
        <v>321</v>
      </c>
      <c r="H28" s="160" t="s">
        <v>322</v>
      </c>
      <c r="I28" s="170">
        <v>6500</v>
      </c>
      <c r="J28" s="26"/>
      <c r="K28" s="26"/>
      <c r="L28" s="28"/>
    </row>
    <row r="29" spans="5:9">
      <c r="E29" s="103" t="s">
        <v>323</v>
      </c>
      <c r="I29" s="171">
        <f>SUM(I28:I28)</f>
        <v>6500</v>
      </c>
    </row>
    <row r="30" spans="4:4">
      <c r="D30" s="102" t="s">
        <v>324</v>
      </c>
    </row>
    <row r="31" spans="4:4">
      <c r="D31" s="107" t="s">
        <v>284</v>
      </c>
    </row>
    <row r="32"/>
    <row r="33"/>
    <row r="34"/>
    <row r="35" spans="4:4">
      <c r="D35" s="69" t="s">
        <v>325</v>
      </c>
    </row>
    <row r="36" ht="30" customHeight="1" spans="4:9">
      <c r="D36" s="162" t="s">
        <v>286</v>
      </c>
      <c r="E36" s="163" t="s">
        <v>287</v>
      </c>
      <c r="F36" s="164" t="s">
        <v>288</v>
      </c>
      <c r="G36" s="164" t="s">
        <v>289</v>
      </c>
      <c r="H36" s="164" t="s">
        <v>326</v>
      </c>
      <c r="I36" s="164" t="s">
        <v>327</v>
      </c>
    </row>
    <row r="37" ht="31" customHeight="1" spans="3:9">
      <c r="C37" s="61"/>
      <c r="D37" s="160" t="s">
        <v>328</v>
      </c>
      <c r="E37" s="165" t="s">
        <v>329</v>
      </c>
      <c r="F37" s="166" t="s">
        <v>330</v>
      </c>
      <c r="G37" s="166" t="s">
        <v>331</v>
      </c>
      <c r="H37" s="167">
        <v>44132</v>
      </c>
      <c r="I37" s="172">
        <v>862600.64</v>
      </c>
    </row>
    <row r="38" ht="29" customHeight="1" spans="4:10">
      <c r="D38" s="168" t="s">
        <v>332</v>
      </c>
      <c r="E38" s="169" t="s">
        <v>329</v>
      </c>
      <c r="F38" s="166" t="s">
        <v>330</v>
      </c>
      <c r="G38" s="166" t="s">
        <v>331</v>
      </c>
      <c r="H38" s="167">
        <v>44153</v>
      </c>
      <c r="I38" s="173" t="s">
        <v>333</v>
      </c>
      <c r="J38" s="174"/>
    </row>
    <row r="39" spans="4:9">
      <c r="D39" s="156"/>
      <c r="E39" s="103" t="s">
        <v>334</v>
      </c>
      <c r="F39" s="157"/>
      <c r="G39" s="158"/>
      <c r="H39" s="109"/>
      <c r="I39" s="172">
        <f>SUM(I37:I38)</f>
        <v>862600.64</v>
      </c>
    </row>
    <row r="40" spans="4:5">
      <c r="D40" s="102" t="s">
        <v>335</v>
      </c>
      <c r="E40" s="22"/>
    </row>
    <row r="41" spans="4:4">
      <c r="D41" s="107" t="s">
        <v>336</v>
      </c>
    </row>
  </sheetData>
  <conditionalFormatting sqref="D21">
    <cfRule type="cellIs" dxfId="0" priority="30" stopIfTrue="1" operator="equal">
      <formula>"Concluído"</formula>
    </cfRule>
  </conditionalFormatting>
  <conditionalFormatting sqref="F21">
    <cfRule type="cellIs" dxfId="1" priority="41" operator="equal">
      <formula>"Concluído"</formula>
    </cfRule>
  </conditionalFormatting>
  <conditionalFormatting sqref="D39">
    <cfRule type="cellIs" dxfId="0" priority="1" stopIfTrue="1" operator="equal">
      <formula>"Concluído"</formula>
    </cfRule>
  </conditionalFormatting>
  <conditionalFormatting sqref="F39">
    <cfRule type="cellIs" dxfId="1" priority="2" operator="equal">
      <formula>"Concluído"</formula>
    </cfRule>
  </conditionalFormatting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B1:M77"/>
  <sheetViews>
    <sheetView showGridLines="0" zoomScale="75" zoomScaleNormal="75" topLeftCell="B1" workbookViewId="0">
      <selection activeCell="L24" sqref="L24"/>
    </sheetView>
  </sheetViews>
  <sheetFormatPr defaultColWidth="0" defaultRowHeight="14.4" zeroHeight="1"/>
  <cols>
    <col min="1" max="1" width="2.55238095238095" style="15" hidden="1" customWidth="1"/>
    <col min="2" max="2" width="9.1047619047619" style="15" customWidth="1"/>
    <col min="3" max="3" width="22.8571428571429" style="3" customWidth="1"/>
    <col min="4" max="4" width="16.552380952381" style="3" customWidth="1"/>
    <col min="5" max="5" width="22" style="3" customWidth="1"/>
    <col min="6" max="6" width="55.1428571428571" style="3" customWidth="1"/>
    <col min="7" max="7" width="17.1047619047619" style="135" customWidth="1"/>
    <col min="8" max="8" width="17.1047619047619" style="62" customWidth="1"/>
    <col min="9" max="9" width="19.8095238095238" style="63" customWidth="1"/>
    <col min="10" max="10" width="23.5714285714286" style="3" customWidth="1"/>
    <col min="11" max="11" width="17.1047619047619" style="17" customWidth="1"/>
    <col min="12" max="13" width="19" style="15" customWidth="1"/>
    <col min="14" max="14" width="9.1047619047619" style="15" customWidth="1"/>
    <col min="15" max="22" width="19" style="15" hidden="1" customWidth="1"/>
    <col min="23" max="16384" width="9.1047619047619" style="15" hidden="1"/>
  </cols>
  <sheetData>
    <row r="1" ht="16.5" customHeight="1" spans="2:13">
      <c r="B1" s="4"/>
      <c r="C1" s="4"/>
      <c r="D1" s="4"/>
      <c r="E1" s="4"/>
      <c r="F1" s="4"/>
      <c r="G1" s="136"/>
      <c r="H1" s="18"/>
      <c r="I1" s="19"/>
      <c r="J1" s="4"/>
      <c r="K1" s="4"/>
      <c r="L1" s="4"/>
      <c r="M1" s="4"/>
    </row>
    <row r="2" ht="16.5" customHeight="1" spans="2:13">
      <c r="B2" s="4"/>
      <c r="C2" s="4"/>
      <c r="D2" s="4"/>
      <c r="E2" s="4"/>
      <c r="F2" s="4"/>
      <c r="G2" s="136"/>
      <c r="H2" s="18"/>
      <c r="I2" s="19"/>
      <c r="J2" s="4"/>
      <c r="K2" s="4"/>
      <c r="L2" s="4"/>
      <c r="M2" s="4"/>
    </row>
    <row r="3" ht="16.5" customHeight="1" spans="2:13">
      <c r="B3" s="4"/>
      <c r="C3" s="4"/>
      <c r="D3" s="4"/>
      <c r="E3" s="4"/>
      <c r="F3" s="4"/>
      <c r="G3" s="136"/>
      <c r="H3" s="18"/>
      <c r="I3" s="19"/>
      <c r="J3" s="4"/>
      <c r="K3" s="4"/>
      <c r="L3" s="4"/>
      <c r="M3" s="4"/>
    </row>
    <row r="4" ht="16.5" customHeight="1" spans="2:13">
      <c r="B4" s="4"/>
      <c r="C4" s="4"/>
      <c r="D4" s="4"/>
      <c r="E4" s="4"/>
      <c r="F4" s="4"/>
      <c r="G4" s="136"/>
      <c r="H4" s="18"/>
      <c r="I4" s="19"/>
      <c r="J4" s="4"/>
      <c r="K4" s="4"/>
      <c r="L4" s="4"/>
      <c r="M4" s="4"/>
    </row>
    <row r="5" ht="16.5" customHeight="1" spans="2:13">
      <c r="B5" s="4"/>
      <c r="C5" s="4"/>
      <c r="D5" s="4"/>
      <c r="E5" s="4"/>
      <c r="F5" s="4"/>
      <c r="G5" s="136"/>
      <c r="H5" s="18"/>
      <c r="I5" s="19"/>
      <c r="J5" s="4"/>
      <c r="K5" s="4"/>
      <c r="L5" s="4"/>
      <c r="M5" s="4"/>
    </row>
    <row r="6" spans="2:11">
      <c r="B6" s="3"/>
      <c r="K6" s="3"/>
    </row>
    <row r="7" spans="2:11">
      <c r="B7" s="3"/>
      <c r="K7" s="3"/>
    </row>
    <row r="8" spans="2:11">
      <c r="B8" s="3"/>
      <c r="K8" s="3"/>
    </row>
    <row r="9" spans="2:11">
      <c r="B9" s="3"/>
      <c r="K9" s="3"/>
    </row>
    <row r="10" spans="2:11">
      <c r="B10" s="3"/>
      <c r="K10" s="3"/>
    </row>
    <row r="11" s="22" customFormat="1" ht="12.75" spans="2:11">
      <c r="B11" s="1"/>
      <c r="C11" s="1"/>
      <c r="D11" s="1"/>
      <c r="E11" s="1"/>
      <c r="F11" s="1"/>
      <c r="G11" s="137"/>
      <c r="H11" s="48"/>
      <c r="I11" s="49"/>
      <c r="J11" s="1"/>
      <c r="K11" s="1"/>
    </row>
    <row r="12" s="22" customFormat="1" ht="12.75" spans="2:11">
      <c r="B12" s="1"/>
      <c r="C12" s="81"/>
      <c r="D12" s="1"/>
      <c r="E12" s="1"/>
      <c r="F12" s="1"/>
      <c r="G12" s="137"/>
      <c r="H12" s="48"/>
      <c r="I12" s="49"/>
      <c r="J12" s="1"/>
      <c r="K12" s="1"/>
    </row>
    <row r="13" s="22" customFormat="1" ht="15" customHeight="1" spans="3:11">
      <c r="C13" s="69" t="s">
        <v>337</v>
      </c>
      <c r="D13" s="61"/>
      <c r="E13" s="61"/>
      <c r="F13" s="61"/>
      <c r="G13" s="138"/>
      <c r="H13" s="139"/>
      <c r="I13" s="142"/>
      <c r="J13" s="61"/>
      <c r="K13" s="61"/>
    </row>
    <row r="14" s="22" customFormat="1" ht="31" customHeight="1" spans="3:13">
      <c r="C14" s="101" t="s">
        <v>192</v>
      </c>
      <c r="D14" s="101" t="s">
        <v>338</v>
      </c>
      <c r="E14" s="101" t="s">
        <v>339</v>
      </c>
      <c r="F14" s="101" t="s">
        <v>340</v>
      </c>
      <c r="G14" s="101" t="s">
        <v>341</v>
      </c>
      <c r="H14" s="101" t="s">
        <v>342</v>
      </c>
      <c r="I14" s="101" t="s">
        <v>299</v>
      </c>
      <c r="J14" s="101" t="s">
        <v>343</v>
      </c>
      <c r="K14" s="61"/>
      <c r="M14" s="28"/>
    </row>
    <row r="15" s="22" customFormat="1" ht="30" customHeight="1" spans="3:13">
      <c r="C15" s="36" t="s">
        <v>344</v>
      </c>
      <c r="D15" s="38" t="s">
        <v>328</v>
      </c>
      <c r="E15" s="35" t="s">
        <v>345</v>
      </c>
      <c r="F15" s="12" t="s">
        <v>346</v>
      </c>
      <c r="G15" s="36">
        <v>129</v>
      </c>
      <c r="H15" s="140">
        <v>4930</v>
      </c>
      <c r="I15" s="143">
        <v>107661.38</v>
      </c>
      <c r="J15" s="35" t="s">
        <v>347</v>
      </c>
      <c r="K15" s="61"/>
      <c r="M15" s="144"/>
    </row>
    <row r="16" s="22" customFormat="1" ht="25.5" spans="3:13">
      <c r="C16" s="36" t="s">
        <v>344</v>
      </c>
      <c r="D16" s="38" t="s">
        <v>332</v>
      </c>
      <c r="E16" s="35" t="s">
        <v>348</v>
      </c>
      <c r="F16" s="12" t="s">
        <v>349</v>
      </c>
      <c r="G16" s="36">
        <v>151</v>
      </c>
      <c r="H16" s="141">
        <v>3929</v>
      </c>
      <c r="I16" s="113">
        <v>110532.48</v>
      </c>
      <c r="J16" s="145" t="s">
        <v>350</v>
      </c>
      <c r="K16" s="61"/>
      <c r="M16" s="144"/>
    </row>
    <row r="17" s="22" customFormat="1" ht="29" customHeight="1" spans="3:13">
      <c r="C17" s="36" t="s">
        <v>344</v>
      </c>
      <c r="D17" s="38" t="s">
        <v>351</v>
      </c>
      <c r="E17" s="35" t="s">
        <v>352</v>
      </c>
      <c r="F17" s="12" t="s">
        <v>353</v>
      </c>
      <c r="G17" s="36">
        <v>31</v>
      </c>
      <c r="H17" s="141">
        <v>14185</v>
      </c>
      <c r="I17" s="113">
        <v>457175.08</v>
      </c>
      <c r="J17" s="35" t="s">
        <v>347</v>
      </c>
      <c r="K17" s="61"/>
      <c r="M17" s="144"/>
    </row>
    <row r="18" s="22" customFormat="1" ht="24.75" customHeight="1" spans="3:13">
      <c r="C18" s="36" t="s">
        <v>344</v>
      </c>
      <c r="D18" s="38" t="s">
        <v>312</v>
      </c>
      <c r="E18" s="37" t="s">
        <v>354</v>
      </c>
      <c r="F18" s="12" t="s">
        <v>355</v>
      </c>
      <c r="G18" s="36">
        <v>121</v>
      </c>
      <c r="H18" s="141">
        <v>6558</v>
      </c>
      <c r="I18" s="113">
        <v>133597.52</v>
      </c>
      <c r="J18" s="145" t="s">
        <v>350</v>
      </c>
      <c r="K18" s="146"/>
      <c r="L18" s="147"/>
      <c r="M18" s="144"/>
    </row>
    <row r="19" s="22" customFormat="1" ht="24.75" customHeight="1" spans="3:13">
      <c r="C19" s="36" t="s">
        <v>344</v>
      </c>
      <c r="D19" s="38" t="s">
        <v>356</v>
      </c>
      <c r="E19" s="35" t="s">
        <v>357</v>
      </c>
      <c r="F19" s="12" t="s">
        <v>358</v>
      </c>
      <c r="G19" s="36">
        <v>66</v>
      </c>
      <c r="H19" s="141">
        <v>17906</v>
      </c>
      <c r="I19" s="113">
        <v>64853.67</v>
      </c>
      <c r="J19" s="145" t="s">
        <v>350</v>
      </c>
      <c r="K19" s="61"/>
      <c r="M19" s="144"/>
    </row>
    <row r="20" s="22" customFormat="1" ht="24.75" customHeight="1" spans="3:13">
      <c r="C20" s="36" t="s">
        <v>344</v>
      </c>
      <c r="D20" s="38" t="s">
        <v>359</v>
      </c>
      <c r="E20" s="37" t="s">
        <v>360</v>
      </c>
      <c r="F20" s="39" t="s">
        <v>361</v>
      </c>
      <c r="G20" s="36">
        <v>82</v>
      </c>
      <c r="H20" s="141">
        <v>14305</v>
      </c>
      <c r="I20" s="113">
        <v>145170.21</v>
      </c>
      <c r="J20" s="145" t="s">
        <v>350</v>
      </c>
      <c r="K20" s="61"/>
      <c r="M20" s="144"/>
    </row>
    <row r="21" s="22" customFormat="1" ht="24.75" customHeight="1" spans="3:13">
      <c r="C21" s="36" t="s">
        <v>344</v>
      </c>
      <c r="D21" s="38" t="s">
        <v>362</v>
      </c>
      <c r="E21" s="37" t="s">
        <v>363</v>
      </c>
      <c r="F21" s="39" t="s">
        <v>364</v>
      </c>
      <c r="G21" s="36">
        <v>3</v>
      </c>
      <c r="H21" s="141">
        <v>215</v>
      </c>
      <c r="I21" s="113">
        <v>0</v>
      </c>
      <c r="J21" s="145" t="s">
        <v>365</v>
      </c>
      <c r="K21" s="61"/>
      <c r="M21" s="144"/>
    </row>
    <row r="22" s="22" customFormat="1" ht="24.75" customHeight="1" spans="3:13">
      <c r="C22" s="36" t="s">
        <v>344</v>
      </c>
      <c r="D22" s="38" t="s">
        <v>366</v>
      </c>
      <c r="E22" s="37" t="s">
        <v>367</v>
      </c>
      <c r="F22" s="39" t="s">
        <v>368</v>
      </c>
      <c r="G22" s="36">
        <v>12</v>
      </c>
      <c r="H22" s="141">
        <v>1166</v>
      </c>
      <c r="I22" s="113">
        <v>51320</v>
      </c>
      <c r="J22" s="145" t="s">
        <v>350</v>
      </c>
      <c r="K22" s="61"/>
      <c r="M22" s="144"/>
    </row>
    <row r="23" s="22" customFormat="1" ht="24" customHeight="1" spans="3:13">
      <c r="C23" s="36" t="s">
        <v>344</v>
      </c>
      <c r="D23" s="38" t="s">
        <v>369</v>
      </c>
      <c r="E23" s="35" t="s">
        <v>370</v>
      </c>
      <c r="F23" s="12" t="s">
        <v>371</v>
      </c>
      <c r="G23" s="36">
        <v>89</v>
      </c>
      <c r="H23" s="141">
        <v>1418</v>
      </c>
      <c r="I23" s="113">
        <v>64982.37</v>
      </c>
      <c r="J23" s="145" t="s">
        <v>350</v>
      </c>
      <c r="K23" s="61"/>
      <c r="M23" s="144"/>
    </row>
    <row r="24" s="22" customFormat="1" ht="24.75" customHeight="1" spans="3:13">
      <c r="C24" s="36" t="s">
        <v>344</v>
      </c>
      <c r="D24" s="38" t="s">
        <v>372</v>
      </c>
      <c r="E24" s="37" t="s">
        <v>373</v>
      </c>
      <c r="F24" s="39" t="s">
        <v>374</v>
      </c>
      <c r="G24" s="36">
        <v>39</v>
      </c>
      <c r="H24" s="141">
        <v>1142</v>
      </c>
      <c r="I24" s="113">
        <v>81068.09</v>
      </c>
      <c r="J24" s="145" t="s">
        <v>350</v>
      </c>
      <c r="K24" s="61"/>
      <c r="M24" s="144"/>
    </row>
    <row r="25" s="22" customFormat="1" ht="24.75" customHeight="1" spans="3:13">
      <c r="C25" s="36" t="s">
        <v>344</v>
      </c>
      <c r="D25" s="38" t="s">
        <v>375</v>
      </c>
      <c r="E25" s="35" t="s">
        <v>376</v>
      </c>
      <c r="F25" s="12" t="s">
        <v>377</v>
      </c>
      <c r="G25" s="36">
        <v>26</v>
      </c>
      <c r="H25" s="141">
        <v>198</v>
      </c>
      <c r="I25" s="113">
        <v>120790.23</v>
      </c>
      <c r="J25" s="145" t="s">
        <v>350</v>
      </c>
      <c r="K25" s="61"/>
      <c r="M25" s="144"/>
    </row>
    <row r="26" s="22" customFormat="1" ht="24.75" customHeight="1" spans="3:13">
      <c r="C26" s="36" t="s">
        <v>344</v>
      </c>
      <c r="D26" s="38" t="s">
        <v>378</v>
      </c>
      <c r="E26" s="35" t="s">
        <v>379</v>
      </c>
      <c r="F26" s="12" t="s">
        <v>380</v>
      </c>
      <c r="G26" s="36">
        <v>22</v>
      </c>
      <c r="H26" s="141">
        <v>491</v>
      </c>
      <c r="I26" s="113">
        <v>13342.9</v>
      </c>
      <c r="J26" s="145" t="s">
        <v>350</v>
      </c>
      <c r="K26" s="61"/>
      <c r="M26" s="144"/>
    </row>
    <row r="27" s="22" customFormat="1" ht="24.75" customHeight="1" spans="3:13">
      <c r="C27" s="36" t="s">
        <v>344</v>
      </c>
      <c r="D27" s="33" t="s">
        <v>381</v>
      </c>
      <c r="E27" s="37" t="s">
        <v>382</v>
      </c>
      <c r="F27" s="37" t="s">
        <v>383</v>
      </c>
      <c r="G27" s="36">
        <v>73</v>
      </c>
      <c r="H27" s="140">
        <v>6820</v>
      </c>
      <c r="I27" s="143">
        <v>93254.71</v>
      </c>
      <c r="J27" s="145" t="s">
        <v>350</v>
      </c>
      <c r="K27" s="81"/>
      <c r="M27" s="144"/>
    </row>
    <row r="28" s="22" customFormat="1" ht="45" customHeight="1" spans="3:13">
      <c r="C28" s="36" t="s">
        <v>344</v>
      </c>
      <c r="D28" s="38" t="s">
        <v>384</v>
      </c>
      <c r="E28" s="35" t="s">
        <v>385</v>
      </c>
      <c r="F28" s="12" t="s">
        <v>386</v>
      </c>
      <c r="G28" s="36">
        <v>125</v>
      </c>
      <c r="H28" s="141">
        <v>4624</v>
      </c>
      <c r="I28" s="113">
        <v>44268.48</v>
      </c>
      <c r="J28" s="145" t="s">
        <v>350</v>
      </c>
      <c r="K28" s="61"/>
      <c r="M28" s="144"/>
    </row>
    <row r="29" s="22" customFormat="1" ht="24.75" customHeight="1" spans="3:13">
      <c r="C29" s="36" t="s">
        <v>344</v>
      </c>
      <c r="D29" s="38" t="s">
        <v>387</v>
      </c>
      <c r="E29" s="37" t="s">
        <v>388</v>
      </c>
      <c r="F29" s="39" t="s">
        <v>389</v>
      </c>
      <c r="G29" s="36">
        <v>87</v>
      </c>
      <c r="H29" s="141">
        <v>839</v>
      </c>
      <c r="I29" s="113">
        <v>28533.85</v>
      </c>
      <c r="J29" s="145" t="s">
        <v>350</v>
      </c>
      <c r="K29" s="61"/>
      <c r="M29" s="144"/>
    </row>
    <row r="30" s="22" customFormat="1" ht="24.75" customHeight="1" spans="3:13">
      <c r="C30" s="36" t="s">
        <v>344</v>
      </c>
      <c r="D30" s="38" t="s">
        <v>390</v>
      </c>
      <c r="E30" s="37" t="s">
        <v>391</v>
      </c>
      <c r="F30" s="39" t="s">
        <v>392</v>
      </c>
      <c r="G30" s="36">
        <v>10</v>
      </c>
      <c r="H30" s="141">
        <v>18870</v>
      </c>
      <c r="I30" s="113">
        <v>61374</v>
      </c>
      <c r="J30" s="145" t="s">
        <v>350</v>
      </c>
      <c r="K30" s="61"/>
      <c r="M30" s="144"/>
    </row>
    <row r="31" s="22" customFormat="1" ht="46" customHeight="1" spans="3:13">
      <c r="C31" s="36" t="s">
        <v>344</v>
      </c>
      <c r="D31" s="38" t="s">
        <v>393</v>
      </c>
      <c r="E31" s="37" t="s">
        <v>394</v>
      </c>
      <c r="F31" s="12" t="s">
        <v>395</v>
      </c>
      <c r="G31" s="36">
        <v>1</v>
      </c>
      <c r="H31" s="141">
        <v>96</v>
      </c>
      <c r="I31" s="113">
        <v>27840</v>
      </c>
      <c r="J31" s="145" t="s">
        <v>350</v>
      </c>
      <c r="K31" s="61"/>
      <c r="M31" s="144"/>
    </row>
    <row r="32" s="22" customFormat="1" ht="24.75" customHeight="1" spans="3:13">
      <c r="C32" s="36" t="s">
        <v>344</v>
      </c>
      <c r="D32" s="38" t="s">
        <v>396</v>
      </c>
      <c r="E32" s="37" t="s">
        <v>397</v>
      </c>
      <c r="F32" s="39" t="s">
        <v>398</v>
      </c>
      <c r="G32" s="36">
        <v>78</v>
      </c>
      <c r="H32" s="141">
        <v>32885</v>
      </c>
      <c r="I32" s="113">
        <v>162363.3</v>
      </c>
      <c r="J32" s="145" t="s">
        <v>350</v>
      </c>
      <c r="K32" s="61"/>
      <c r="M32" s="144"/>
    </row>
    <row r="33" s="22" customFormat="1" ht="32" customHeight="1" spans="3:13">
      <c r="C33" s="36" t="s">
        <v>344</v>
      </c>
      <c r="D33" s="38" t="s">
        <v>399</v>
      </c>
      <c r="E33" s="37" t="s">
        <v>400</v>
      </c>
      <c r="F33" s="12" t="s">
        <v>401</v>
      </c>
      <c r="G33" s="36">
        <v>91</v>
      </c>
      <c r="H33" s="141">
        <v>577</v>
      </c>
      <c r="I33" s="113">
        <v>64948.05</v>
      </c>
      <c r="J33" s="145" t="s">
        <v>350</v>
      </c>
      <c r="K33" s="61"/>
      <c r="M33" s="144"/>
    </row>
    <row r="34" s="22" customFormat="1" ht="34" customHeight="1" spans="3:13">
      <c r="C34" s="36" t="s">
        <v>344</v>
      </c>
      <c r="D34" s="38" t="s">
        <v>402</v>
      </c>
      <c r="E34" s="37" t="s">
        <v>403</v>
      </c>
      <c r="F34" s="12" t="s">
        <v>374</v>
      </c>
      <c r="G34" s="36">
        <v>18</v>
      </c>
      <c r="H34" s="141">
        <v>1979</v>
      </c>
      <c r="I34" s="113">
        <v>52037.82</v>
      </c>
      <c r="J34" s="145" t="s">
        <v>350</v>
      </c>
      <c r="K34" s="61"/>
      <c r="M34" s="144"/>
    </row>
    <row r="35" s="22" customFormat="1" ht="31" customHeight="1" spans="3:13">
      <c r="C35" s="36" t="s">
        <v>344</v>
      </c>
      <c r="D35" s="38" t="s">
        <v>404</v>
      </c>
      <c r="E35" s="37" t="s">
        <v>405</v>
      </c>
      <c r="F35" s="12" t="s">
        <v>406</v>
      </c>
      <c r="G35" s="36">
        <v>10</v>
      </c>
      <c r="H35" s="141">
        <v>1373</v>
      </c>
      <c r="I35" s="113">
        <v>140815</v>
      </c>
      <c r="J35" s="145" t="s">
        <v>350</v>
      </c>
      <c r="K35" s="61"/>
      <c r="M35" s="144"/>
    </row>
    <row r="36" s="22" customFormat="1" ht="42" customHeight="1" spans="3:13">
      <c r="C36" s="36" t="s">
        <v>344</v>
      </c>
      <c r="D36" s="38" t="s">
        <v>407</v>
      </c>
      <c r="E36" s="37" t="s">
        <v>408</v>
      </c>
      <c r="F36" s="12" t="s">
        <v>409</v>
      </c>
      <c r="G36" s="36">
        <v>1</v>
      </c>
      <c r="H36" s="141">
        <v>12</v>
      </c>
      <c r="I36" s="113">
        <v>16500</v>
      </c>
      <c r="J36" s="145" t="s">
        <v>350</v>
      </c>
      <c r="K36" s="61"/>
      <c r="M36" s="144"/>
    </row>
    <row r="37" s="22" customFormat="1" ht="24.75" customHeight="1" spans="3:13">
      <c r="C37" s="36" t="s">
        <v>344</v>
      </c>
      <c r="D37" s="38" t="s">
        <v>410</v>
      </c>
      <c r="E37" s="37" t="s">
        <v>411</v>
      </c>
      <c r="F37" s="12" t="s">
        <v>412</v>
      </c>
      <c r="G37" s="36">
        <v>159</v>
      </c>
      <c r="H37" s="141">
        <v>952</v>
      </c>
      <c r="I37" s="113">
        <v>26395.85</v>
      </c>
      <c r="J37" s="145" t="s">
        <v>350</v>
      </c>
      <c r="K37" s="61"/>
      <c r="M37" s="144"/>
    </row>
    <row r="38" s="22" customFormat="1" ht="70" customHeight="1" spans="3:13">
      <c r="C38" s="36" t="s">
        <v>344</v>
      </c>
      <c r="D38" s="38" t="s">
        <v>413</v>
      </c>
      <c r="E38" s="37" t="s">
        <v>414</v>
      </c>
      <c r="F38" s="12" t="s">
        <v>415</v>
      </c>
      <c r="G38" s="36">
        <v>1</v>
      </c>
      <c r="H38" s="141">
        <v>12</v>
      </c>
      <c r="I38" s="113">
        <v>0</v>
      </c>
      <c r="J38" s="145" t="s">
        <v>416</v>
      </c>
      <c r="K38" s="61"/>
      <c r="M38" s="144"/>
    </row>
    <row r="39" s="22" customFormat="1" ht="27" customHeight="1" spans="3:13">
      <c r="C39" s="36" t="s">
        <v>344</v>
      </c>
      <c r="D39" s="38" t="s">
        <v>417</v>
      </c>
      <c r="E39" s="37" t="s">
        <v>418</v>
      </c>
      <c r="F39" s="12" t="s">
        <v>419</v>
      </c>
      <c r="G39" s="36">
        <v>1</v>
      </c>
      <c r="H39" s="141">
        <v>12</v>
      </c>
      <c r="I39" s="113">
        <v>153927.77</v>
      </c>
      <c r="J39" s="145" t="s">
        <v>350</v>
      </c>
      <c r="K39" s="61"/>
      <c r="M39" s="144"/>
    </row>
    <row r="40" s="22" customFormat="1" ht="24.75" customHeight="1" spans="3:13">
      <c r="C40" s="36" t="s">
        <v>344</v>
      </c>
      <c r="D40" s="38" t="s">
        <v>420</v>
      </c>
      <c r="E40" s="37" t="s">
        <v>421</v>
      </c>
      <c r="F40" s="12" t="s">
        <v>422</v>
      </c>
      <c r="G40" s="36">
        <v>1</v>
      </c>
      <c r="H40" s="141">
        <v>12</v>
      </c>
      <c r="I40" s="113">
        <v>841920</v>
      </c>
      <c r="J40" s="145" t="s">
        <v>350</v>
      </c>
      <c r="K40" s="61"/>
      <c r="M40" s="144"/>
    </row>
    <row r="41" s="22" customFormat="1" ht="32" customHeight="1" spans="3:13">
      <c r="C41" s="36" t="s">
        <v>344</v>
      </c>
      <c r="D41" s="33" t="s">
        <v>423</v>
      </c>
      <c r="E41" s="37" t="s">
        <v>424</v>
      </c>
      <c r="F41" s="35" t="s">
        <v>425</v>
      </c>
      <c r="G41" s="36">
        <v>1</v>
      </c>
      <c r="H41" s="141">
        <v>12</v>
      </c>
      <c r="I41" s="148">
        <v>911795.64</v>
      </c>
      <c r="J41" s="75" t="s">
        <v>350</v>
      </c>
      <c r="K41" s="61"/>
      <c r="M41" s="144"/>
    </row>
    <row r="42" s="22" customFormat="1" ht="30" customHeight="1" spans="3:13">
      <c r="C42" s="36" t="s">
        <v>344</v>
      </c>
      <c r="D42" s="38" t="s">
        <v>426</v>
      </c>
      <c r="E42" s="37" t="s">
        <v>427</v>
      </c>
      <c r="F42" s="12" t="s">
        <v>428</v>
      </c>
      <c r="G42" s="36">
        <v>1</v>
      </c>
      <c r="H42" s="141">
        <v>300</v>
      </c>
      <c r="I42" s="113">
        <v>56670</v>
      </c>
      <c r="J42" s="145" t="s">
        <v>350</v>
      </c>
      <c r="K42" s="61"/>
      <c r="M42" s="144"/>
    </row>
    <row r="43" s="22" customFormat="1" ht="30" customHeight="1" spans="3:13">
      <c r="C43" s="36" t="s">
        <v>344</v>
      </c>
      <c r="D43" s="38" t="s">
        <v>429</v>
      </c>
      <c r="E43" s="37" t="s">
        <v>430</v>
      </c>
      <c r="F43" s="12" t="s">
        <v>431</v>
      </c>
      <c r="G43" s="36">
        <v>1</v>
      </c>
      <c r="H43" s="141">
        <v>12</v>
      </c>
      <c r="I43" s="113">
        <v>236788.92</v>
      </c>
      <c r="J43" s="145" t="s">
        <v>350</v>
      </c>
      <c r="K43" s="61"/>
      <c r="M43" s="144"/>
    </row>
    <row r="44" s="22" customFormat="1" ht="67" customHeight="1" spans="3:13">
      <c r="C44" s="36" t="s">
        <v>344</v>
      </c>
      <c r="D44" s="38" t="s">
        <v>432</v>
      </c>
      <c r="E44" s="37" t="s">
        <v>433</v>
      </c>
      <c r="F44" s="12" t="s">
        <v>415</v>
      </c>
      <c r="G44" s="36">
        <v>1</v>
      </c>
      <c r="H44" s="141">
        <v>12</v>
      </c>
      <c r="I44" s="113">
        <v>0</v>
      </c>
      <c r="J44" s="145" t="s">
        <v>416</v>
      </c>
      <c r="K44" s="61"/>
      <c r="M44" s="144"/>
    </row>
    <row r="45" s="22" customFormat="1" ht="31" customHeight="1" spans="3:13">
      <c r="C45" s="36" t="s">
        <v>344</v>
      </c>
      <c r="D45" s="38" t="s">
        <v>434</v>
      </c>
      <c r="E45" s="37" t="s">
        <v>435</v>
      </c>
      <c r="F45" s="39" t="s">
        <v>436</v>
      </c>
      <c r="G45" s="36">
        <v>1</v>
      </c>
      <c r="H45" s="141">
        <v>12</v>
      </c>
      <c r="I45" s="113">
        <v>4290000</v>
      </c>
      <c r="J45" s="145" t="s">
        <v>350</v>
      </c>
      <c r="K45" s="61"/>
      <c r="M45" s="144"/>
    </row>
    <row r="46" s="22" customFormat="1" ht="30" customHeight="1" spans="3:13">
      <c r="C46" s="36" t="s">
        <v>344</v>
      </c>
      <c r="D46" s="33" t="s">
        <v>437</v>
      </c>
      <c r="E46" s="37" t="s">
        <v>438</v>
      </c>
      <c r="F46" s="37" t="s">
        <v>439</v>
      </c>
      <c r="G46" s="36">
        <v>1</v>
      </c>
      <c r="H46" s="141">
        <v>12</v>
      </c>
      <c r="I46" s="148">
        <v>950491.68</v>
      </c>
      <c r="J46" s="75" t="s">
        <v>350</v>
      </c>
      <c r="K46" s="61"/>
      <c r="M46" s="144"/>
    </row>
    <row r="47" s="22" customFormat="1" ht="30" customHeight="1" spans="3:13">
      <c r="C47" s="36" t="s">
        <v>344</v>
      </c>
      <c r="D47" s="38" t="s">
        <v>440</v>
      </c>
      <c r="E47" s="37" t="s">
        <v>441</v>
      </c>
      <c r="F47" s="12" t="s">
        <v>442</v>
      </c>
      <c r="G47" s="36">
        <v>1</v>
      </c>
      <c r="H47" s="141">
        <v>7</v>
      </c>
      <c r="I47" s="113">
        <v>39298</v>
      </c>
      <c r="J47" s="145" t="s">
        <v>350</v>
      </c>
      <c r="K47" s="61"/>
      <c r="M47" s="144"/>
    </row>
    <row r="48" s="22" customFormat="1" ht="24.75" customHeight="1" spans="3:13">
      <c r="C48" s="36" t="s">
        <v>344</v>
      </c>
      <c r="D48" s="38" t="s">
        <v>443</v>
      </c>
      <c r="E48" s="37" t="s">
        <v>444</v>
      </c>
      <c r="F48" s="12" t="s">
        <v>445</v>
      </c>
      <c r="G48" s="36">
        <v>37</v>
      </c>
      <c r="H48" s="141">
        <v>78</v>
      </c>
      <c r="I48" s="113">
        <v>189495.99</v>
      </c>
      <c r="J48" s="145" t="s">
        <v>350</v>
      </c>
      <c r="K48" s="61"/>
      <c r="M48" s="144"/>
    </row>
    <row r="49" s="22" customFormat="1" ht="24.75" customHeight="1" spans="3:13">
      <c r="C49" s="36" t="s">
        <v>344</v>
      </c>
      <c r="D49" s="38" t="s">
        <v>446</v>
      </c>
      <c r="E49" s="37" t="s">
        <v>447</v>
      </c>
      <c r="F49" s="12" t="s">
        <v>448</v>
      </c>
      <c r="G49" s="36">
        <v>18</v>
      </c>
      <c r="H49" s="141">
        <v>373776</v>
      </c>
      <c r="I49" s="113">
        <v>82243.2</v>
      </c>
      <c r="J49" s="145" t="s">
        <v>350</v>
      </c>
      <c r="K49" s="61"/>
      <c r="M49" s="144"/>
    </row>
    <row r="50" s="22" customFormat="1" ht="45" customHeight="1" spans="3:13">
      <c r="C50" s="36" t="s">
        <v>344</v>
      </c>
      <c r="D50" s="33" t="s">
        <v>449</v>
      </c>
      <c r="E50" s="37" t="s">
        <v>450</v>
      </c>
      <c r="F50" s="12" t="s">
        <v>451</v>
      </c>
      <c r="G50" s="36">
        <v>31</v>
      </c>
      <c r="H50" s="140">
        <v>31</v>
      </c>
      <c r="I50" s="143">
        <v>0</v>
      </c>
      <c r="J50" s="145" t="s">
        <v>365</v>
      </c>
      <c r="K50" s="81"/>
      <c r="M50" s="144"/>
    </row>
    <row r="51" s="22" customFormat="1" ht="32" customHeight="1" spans="3:13">
      <c r="C51" s="36" t="s">
        <v>344</v>
      </c>
      <c r="D51" s="38" t="s">
        <v>452</v>
      </c>
      <c r="E51" s="37" t="s">
        <v>453</v>
      </c>
      <c r="F51" s="12" t="s">
        <v>454</v>
      </c>
      <c r="G51" s="36">
        <v>3</v>
      </c>
      <c r="H51" s="141">
        <v>31</v>
      </c>
      <c r="I51" s="113">
        <v>199694</v>
      </c>
      <c r="J51" s="145" t="s">
        <v>350</v>
      </c>
      <c r="K51" s="61"/>
      <c r="M51" s="144"/>
    </row>
    <row r="52" s="22" customFormat="1" ht="29" customHeight="1" spans="3:13">
      <c r="C52" s="36" t="s">
        <v>344</v>
      </c>
      <c r="D52" s="38" t="s">
        <v>455</v>
      </c>
      <c r="E52" s="37" t="s">
        <v>456</v>
      </c>
      <c r="F52" s="12" t="s">
        <v>457</v>
      </c>
      <c r="G52" s="36">
        <v>11</v>
      </c>
      <c r="H52" s="141">
        <v>3095</v>
      </c>
      <c r="I52" s="113">
        <v>72537.25</v>
      </c>
      <c r="J52" s="145" t="s">
        <v>350</v>
      </c>
      <c r="K52" s="61"/>
      <c r="M52" s="144"/>
    </row>
    <row r="53" s="22" customFormat="1" ht="30" customHeight="1" spans="3:13">
      <c r="C53" s="36" t="s">
        <v>344</v>
      </c>
      <c r="D53" s="38" t="s">
        <v>458</v>
      </c>
      <c r="E53" s="37" t="s">
        <v>459</v>
      </c>
      <c r="F53" s="12" t="s">
        <v>460</v>
      </c>
      <c r="G53" s="36">
        <v>6</v>
      </c>
      <c r="H53" s="141">
        <v>9</v>
      </c>
      <c r="I53" s="113">
        <v>154599</v>
      </c>
      <c r="J53" s="145" t="s">
        <v>350</v>
      </c>
      <c r="K53" s="61"/>
      <c r="M53" s="144"/>
    </row>
    <row r="54" s="22" customFormat="1" ht="29" customHeight="1" spans="3:13">
      <c r="C54" s="36" t="s">
        <v>344</v>
      </c>
      <c r="D54" s="38" t="s">
        <v>461</v>
      </c>
      <c r="E54" s="37" t="s">
        <v>462</v>
      </c>
      <c r="F54" s="12" t="s">
        <v>463</v>
      </c>
      <c r="G54" s="36">
        <v>8</v>
      </c>
      <c r="H54" s="141">
        <v>546</v>
      </c>
      <c r="I54" s="113">
        <v>47910</v>
      </c>
      <c r="J54" s="145" t="s">
        <v>350</v>
      </c>
      <c r="K54" s="61"/>
      <c r="M54" s="144"/>
    </row>
    <row r="55" s="22" customFormat="1" ht="29" customHeight="1" spans="3:13">
      <c r="C55" s="36" t="s">
        <v>344</v>
      </c>
      <c r="D55" s="33" t="s">
        <v>464</v>
      </c>
      <c r="E55" s="37" t="s">
        <v>465</v>
      </c>
      <c r="F55" s="12" t="s">
        <v>466</v>
      </c>
      <c r="G55" s="36">
        <v>3</v>
      </c>
      <c r="H55" s="140">
        <v>2040</v>
      </c>
      <c r="I55" s="143">
        <v>385258</v>
      </c>
      <c r="J55" s="145" t="s">
        <v>350</v>
      </c>
      <c r="K55" s="81"/>
      <c r="M55" s="144"/>
    </row>
    <row r="56" s="22" customFormat="1" ht="29" customHeight="1" spans="3:13">
      <c r="C56" s="36" t="s">
        <v>344</v>
      </c>
      <c r="D56" s="33" t="s">
        <v>467</v>
      </c>
      <c r="E56" s="37" t="s">
        <v>468</v>
      </c>
      <c r="F56" s="12" t="s">
        <v>469</v>
      </c>
      <c r="G56" s="36">
        <v>1</v>
      </c>
      <c r="H56" s="140">
        <v>12</v>
      </c>
      <c r="I56" s="143">
        <v>9360</v>
      </c>
      <c r="J56" s="145" t="s">
        <v>350</v>
      </c>
      <c r="K56" s="81"/>
      <c r="M56" s="144"/>
    </row>
    <row r="57" s="22" customFormat="1" ht="28" customHeight="1" spans="3:13">
      <c r="C57" s="36" t="s">
        <v>344</v>
      </c>
      <c r="D57" s="38" t="s">
        <v>470</v>
      </c>
      <c r="E57" s="37" t="s">
        <v>471</v>
      </c>
      <c r="F57" s="39" t="s">
        <v>472</v>
      </c>
      <c r="G57" s="36">
        <v>33</v>
      </c>
      <c r="H57" s="141">
        <v>175422</v>
      </c>
      <c r="I57" s="113">
        <v>154472.8</v>
      </c>
      <c r="J57" s="145" t="s">
        <v>350</v>
      </c>
      <c r="K57" s="61"/>
      <c r="M57" s="144"/>
    </row>
    <row r="58" s="22" customFormat="1" ht="70" customHeight="1" spans="3:13">
      <c r="C58" s="36" t="s">
        <v>344</v>
      </c>
      <c r="D58" s="33" t="s">
        <v>473</v>
      </c>
      <c r="E58" s="37" t="s">
        <v>474</v>
      </c>
      <c r="F58" s="12" t="s">
        <v>475</v>
      </c>
      <c r="G58" s="36">
        <v>4</v>
      </c>
      <c r="H58" s="140">
        <v>2713</v>
      </c>
      <c r="I58" s="143">
        <v>53411.92</v>
      </c>
      <c r="J58" s="145" t="s">
        <v>350</v>
      </c>
      <c r="K58" s="81"/>
      <c r="M58" s="144"/>
    </row>
    <row r="59" s="22" customFormat="1" ht="57" customHeight="1" spans="3:13">
      <c r="C59" s="36" t="s">
        <v>344</v>
      </c>
      <c r="D59" s="38" t="s">
        <v>476</v>
      </c>
      <c r="E59" s="37" t="s">
        <v>477</v>
      </c>
      <c r="F59" s="12" t="s">
        <v>478</v>
      </c>
      <c r="G59" s="36">
        <v>2</v>
      </c>
      <c r="H59" s="141">
        <v>98</v>
      </c>
      <c r="I59" s="113">
        <v>6546</v>
      </c>
      <c r="J59" s="145" t="s">
        <v>350</v>
      </c>
      <c r="K59" s="61"/>
      <c r="M59" s="144"/>
    </row>
    <row r="60" s="22" customFormat="1" ht="45" customHeight="1" spans="3:13">
      <c r="C60" s="36" t="s">
        <v>344</v>
      </c>
      <c r="D60" s="38" t="s">
        <v>479</v>
      </c>
      <c r="E60" s="37" t="s">
        <v>480</v>
      </c>
      <c r="F60" s="12" t="s">
        <v>481</v>
      </c>
      <c r="G60" s="36">
        <v>27</v>
      </c>
      <c r="H60" s="141">
        <v>16463</v>
      </c>
      <c r="I60" s="113">
        <v>192249.18</v>
      </c>
      <c r="J60" s="145" t="s">
        <v>350</v>
      </c>
      <c r="K60" s="61"/>
      <c r="M60" s="144"/>
    </row>
    <row r="61" s="22" customFormat="1" ht="27" customHeight="1" spans="3:13">
      <c r="C61" s="36" t="s">
        <v>344</v>
      </c>
      <c r="D61" s="38" t="s">
        <v>482</v>
      </c>
      <c r="E61" s="37" t="s">
        <v>483</v>
      </c>
      <c r="F61" s="12" t="s">
        <v>428</v>
      </c>
      <c r="G61" s="36">
        <v>33</v>
      </c>
      <c r="H61" s="141">
        <v>68</v>
      </c>
      <c r="I61" s="113">
        <v>225805.17</v>
      </c>
      <c r="J61" s="145" t="s">
        <v>350</v>
      </c>
      <c r="K61" s="61"/>
      <c r="M61" s="144"/>
    </row>
    <row r="62" s="22" customFormat="1" ht="68" customHeight="1" spans="3:13">
      <c r="C62" s="36" t="s">
        <v>344</v>
      </c>
      <c r="D62" s="33" t="s">
        <v>484</v>
      </c>
      <c r="E62" s="37" t="s">
        <v>485</v>
      </c>
      <c r="F62" s="12" t="s">
        <v>486</v>
      </c>
      <c r="G62" s="36">
        <v>30</v>
      </c>
      <c r="H62" s="140">
        <v>2884</v>
      </c>
      <c r="I62" s="143">
        <v>1007881.01</v>
      </c>
      <c r="J62" s="145" t="s">
        <v>350</v>
      </c>
      <c r="K62" s="81"/>
      <c r="M62" s="144"/>
    </row>
    <row r="63" s="22" customFormat="1" ht="27" customHeight="1" spans="3:13">
      <c r="C63" s="36" t="s">
        <v>344</v>
      </c>
      <c r="D63" s="38" t="s">
        <v>487</v>
      </c>
      <c r="E63" s="37" t="s">
        <v>450</v>
      </c>
      <c r="F63" s="39" t="s">
        <v>488</v>
      </c>
      <c r="G63" s="36">
        <v>31</v>
      </c>
      <c r="H63" s="141">
        <v>519792</v>
      </c>
      <c r="I63" s="113">
        <v>183373.71</v>
      </c>
      <c r="J63" s="145" t="s">
        <v>350</v>
      </c>
      <c r="K63" s="61"/>
      <c r="M63" s="144"/>
    </row>
    <row r="64" s="22" customFormat="1" ht="27" customHeight="1" spans="3:13">
      <c r="C64" s="36" t="s">
        <v>344</v>
      </c>
      <c r="D64" s="33" t="s">
        <v>489</v>
      </c>
      <c r="E64" s="37" t="s">
        <v>490</v>
      </c>
      <c r="F64" s="12" t="s">
        <v>491</v>
      </c>
      <c r="G64" s="36">
        <v>4</v>
      </c>
      <c r="H64" s="141">
        <v>224</v>
      </c>
      <c r="I64" s="113">
        <v>90452.8</v>
      </c>
      <c r="J64" s="145" t="s">
        <v>350</v>
      </c>
      <c r="K64" s="61"/>
      <c r="M64" s="144"/>
    </row>
    <row r="65" s="22" customFormat="1" ht="30" customHeight="1" spans="3:13">
      <c r="C65" s="36" t="s">
        <v>344</v>
      </c>
      <c r="D65" s="38" t="s">
        <v>492</v>
      </c>
      <c r="E65" s="37" t="s">
        <v>493</v>
      </c>
      <c r="F65" s="12" t="s">
        <v>494</v>
      </c>
      <c r="G65" s="36">
        <v>2</v>
      </c>
      <c r="H65" s="141">
        <v>16</v>
      </c>
      <c r="I65" s="113">
        <v>248000</v>
      </c>
      <c r="J65" s="145" t="s">
        <v>350</v>
      </c>
      <c r="K65" s="61"/>
      <c r="M65" s="144"/>
    </row>
    <row r="66" s="22" customFormat="1" ht="30" customHeight="1" spans="3:13">
      <c r="C66" s="36" t="s">
        <v>344</v>
      </c>
      <c r="D66" s="33" t="s">
        <v>495</v>
      </c>
      <c r="E66" s="37" t="s">
        <v>496</v>
      </c>
      <c r="F66" s="12" t="s">
        <v>497</v>
      </c>
      <c r="G66" s="36">
        <v>2</v>
      </c>
      <c r="H66" s="140">
        <v>5</v>
      </c>
      <c r="I66" s="113">
        <v>11462</v>
      </c>
      <c r="J66" s="145" t="s">
        <v>350</v>
      </c>
      <c r="K66" s="61"/>
      <c r="M66" s="144"/>
    </row>
    <row r="67" s="22" customFormat="1" ht="28" customHeight="1" spans="3:13">
      <c r="C67" s="36" t="s">
        <v>344</v>
      </c>
      <c r="D67" s="38" t="s">
        <v>498</v>
      </c>
      <c r="E67" s="37" t="s">
        <v>499</v>
      </c>
      <c r="F67" s="39" t="s">
        <v>386</v>
      </c>
      <c r="G67" s="36">
        <v>194</v>
      </c>
      <c r="H67" s="141">
        <v>4002</v>
      </c>
      <c r="I67" s="113">
        <v>53889.8</v>
      </c>
      <c r="J67" s="12" t="s">
        <v>500</v>
      </c>
      <c r="K67" s="150"/>
      <c r="M67" s="144"/>
    </row>
    <row r="68" s="22" customFormat="1" ht="24.75" customHeight="1" spans="3:13">
      <c r="C68" s="36" t="s">
        <v>344</v>
      </c>
      <c r="D68" s="38" t="s">
        <v>501</v>
      </c>
      <c r="E68" s="37" t="s">
        <v>502</v>
      </c>
      <c r="F68" s="39" t="s">
        <v>503</v>
      </c>
      <c r="G68" s="36">
        <v>1</v>
      </c>
      <c r="H68" s="141">
        <v>12</v>
      </c>
      <c r="I68" s="113">
        <v>3394692.07</v>
      </c>
      <c r="J68" s="145" t="s">
        <v>350</v>
      </c>
      <c r="K68" s="151"/>
      <c r="M68" s="144"/>
    </row>
    <row r="69" s="22" customFormat="1" ht="29" customHeight="1" spans="3:13">
      <c r="C69" s="36" t="s">
        <v>344</v>
      </c>
      <c r="D69" s="38" t="s">
        <v>504</v>
      </c>
      <c r="E69" s="37" t="s">
        <v>505</v>
      </c>
      <c r="F69" s="35" t="s">
        <v>506</v>
      </c>
      <c r="G69" s="36">
        <v>40</v>
      </c>
      <c r="H69" s="141">
        <v>2445</v>
      </c>
      <c r="I69" s="143">
        <v>1059260.35</v>
      </c>
      <c r="J69" s="12" t="s">
        <v>500</v>
      </c>
      <c r="K69" s="151"/>
      <c r="M69" s="144"/>
    </row>
    <row r="70" s="22" customFormat="1" ht="28" customHeight="1" spans="3:13">
      <c r="C70" s="36" t="s">
        <v>344</v>
      </c>
      <c r="D70" s="47" t="s">
        <v>507</v>
      </c>
      <c r="E70" s="37" t="s">
        <v>508</v>
      </c>
      <c r="F70" s="39" t="s">
        <v>509</v>
      </c>
      <c r="G70" s="36">
        <v>1</v>
      </c>
      <c r="H70" s="141">
        <v>1</v>
      </c>
      <c r="I70" s="113">
        <v>32880</v>
      </c>
      <c r="J70" s="145" t="s">
        <v>350</v>
      </c>
      <c r="K70" s="151"/>
      <c r="M70" s="144"/>
    </row>
    <row r="71" s="22" customFormat="1" ht="31" customHeight="1" spans="3:13">
      <c r="C71" s="36" t="s">
        <v>344</v>
      </c>
      <c r="D71" s="47" t="s">
        <v>510</v>
      </c>
      <c r="E71" s="37" t="s">
        <v>511</v>
      </c>
      <c r="F71" s="12" t="s">
        <v>512</v>
      </c>
      <c r="G71" s="36">
        <v>125</v>
      </c>
      <c r="H71" s="141">
        <v>3597</v>
      </c>
      <c r="I71" s="113">
        <v>4385.16</v>
      </c>
      <c r="J71" s="12" t="s">
        <v>500</v>
      </c>
      <c r="K71" s="151"/>
      <c r="M71" s="144"/>
    </row>
    <row r="72" s="22" customFormat="1" ht="30" customHeight="1" spans="3:13">
      <c r="C72" s="36" t="s">
        <v>344</v>
      </c>
      <c r="D72" s="47" t="s">
        <v>513</v>
      </c>
      <c r="E72" s="37" t="s">
        <v>514</v>
      </c>
      <c r="F72" s="12" t="s">
        <v>515</v>
      </c>
      <c r="G72" s="36">
        <v>38</v>
      </c>
      <c r="H72" s="141">
        <v>254</v>
      </c>
      <c r="I72" s="113">
        <v>163787.65</v>
      </c>
      <c r="J72" s="12" t="s">
        <v>500</v>
      </c>
      <c r="K72" s="151"/>
      <c r="M72" s="144"/>
    </row>
    <row r="73" s="22" customFormat="1" ht="24.75" customHeight="1" spans="3:13">
      <c r="C73" s="36" t="s">
        <v>344</v>
      </c>
      <c r="D73" s="47" t="s">
        <v>516</v>
      </c>
      <c r="E73" s="37" t="s">
        <v>433</v>
      </c>
      <c r="F73" s="39" t="s">
        <v>517</v>
      </c>
      <c r="G73" s="36">
        <v>1</v>
      </c>
      <c r="H73" s="141">
        <v>12</v>
      </c>
      <c r="I73" s="113">
        <v>0</v>
      </c>
      <c r="J73" s="12" t="s">
        <v>416</v>
      </c>
      <c r="K73" s="151"/>
      <c r="M73" s="144"/>
    </row>
    <row r="74" s="22" customFormat="1" ht="29" customHeight="1" spans="3:13">
      <c r="C74" s="36" t="s">
        <v>344</v>
      </c>
      <c r="D74" s="47" t="s">
        <v>518</v>
      </c>
      <c r="E74" s="37" t="s">
        <v>418</v>
      </c>
      <c r="F74" s="12" t="s">
        <v>519</v>
      </c>
      <c r="G74" s="36">
        <v>1</v>
      </c>
      <c r="H74" s="141">
        <v>12</v>
      </c>
      <c r="I74" s="113">
        <v>0</v>
      </c>
      <c r="J74" s="12" t="s">
        <v>416</v>
      </c>
      <c r="K74" s="151"/>
      <c r="M74" s="144"/>
    </row>
    <row r="75" spans="2:13">
      <c r="B75" s="22"/>
      <c r="C75" s="102" t="s">
        <v>520</v>
      </c>
      <c r="D75" s="36" t="s">
        <v>521</v>
      </c>
      <c r="E75" s="106"/>
      <c r="F75" s="106"/>
      <c r="G75" s="149"/>
      <c r="H75" s="104"/>
      <c r="I75" s="113">
        <f>SUM(I15:I74)</f>
        <v>17573364.06</v>
      </c>
      <c r="J75" s="106"/>
      <c r="K75" s="152"/>
      <c r="L75" s="22"/>
      <c r="M75" s="144"/>
    </row>
    <row r="76" spans="2:13">
      <c r="B76" s="22"/>
      <c r="C76" s="102" t="s">
        <v>522</v>
      </c>
      <c r="D76" s="1"/>
      <c r="E76" s="1"/>
      <c r="F76" s="1"/>
      <c r="G76" s="137"/>
      <c r="H76" s="48"/>
      <c r="I76" s="49"/>
      <c r="J76" s="1"/>
      <c r="K76" s="61"/>
      <c r="L76" s="22"/>
      <c r="M76" s="22"/>
    </row>
    <row r="77" spans="2:13">
      <c r="B77" s="22"/>
      <c r="C77" s="107" t="s">
        <v>523</v>
      </c>
      <c r="D77" s="1"/>
      <c r="E77" s="1"/>
      <c r="F77" s="1"/>
      <c r="G77" s="137"/>
      <c r="H77" s="48"/>
      <c r="I77" s="49"/>
      <c r="J77" s="1"/>
      <c r="K77" s="61"/>
      <c r="L77" s="22"/>
      <c r="M77" s="22"/>
    </row>
  </sheetData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B1:N298"/>
  <sheetViews>
    <sheetView showGridLines="0" zoomScale="75" zoomScaleNormal="75" topLeftCell="B1" workbookViewId="0">
      <selection activeCell="J20" sqref="J20"/>
    </sheetView>
  </sheetViews>
  <sheetFormatPr defaultColWidth="0" defaultRowHeight="13.8" zeroHeight="1"/>
  <cols>
    <col min="1" max="1" width="2.55238095238095" style="15" hidden="1" customWidth="1"/>
    <col min="2" max="2" width="9.1047619047619" style="15" customWidth="1"/>
    <col min="3" max="3" width="6.66666666666667" style="3" customWidth="1"/>
    <col min="4" max="4" width="22.8857142857143" style="3" customWidth="1"/>
    <col min="5" max="5" width="9.88571428571429" style="3" customWidth="1"/>
    <col min="6" max="6" width="23.2380952380952" style="62" customWidth="1"/>
    <col min="7" max="7" width="49.552380952381" style="63" customWidth="1"/>
    <col min="8" max="8" width="26.0952380952381" style="3" customWidth="1"/>
    <col min="9" max="9" width="18.8857142857143" style="17" customWidth="1"/>
    <col min="10" max="11" width="19" style="15" customWidth="1"/>
    <col min="12" max="12" width="18.6666666666667" style="15" customWidth="1"/>
    <col min="13" max="20" width="19" style="15" hidden="1" customWidth="1"/>
    <col min="21" max="16384" width="9.1047619047619" style="15" hidden="1"/>
  </cols>
  <sheetData>
    <row r="1" ht="14.25" spans="2:11">
      <c r="B1" s="4"/>
      <c r="C1" s="4"/>
      <c r="D1" s="4"/>
      <c r="E1" s="4"/>
      <c r="F1" s="18"/>
      <c r="G1" s="19"/>
      <c r="H1" s="4"/>
      <c r="I1" s="4"/>
      <c r="J1" s="4"/>
      <c r="K1" s="4"/>
    </row>
    <row r="2" ht="14.25" spans="2:11">
      <c r="B2" s="4"/>
      <c r="C2" s="4"/>
      <c r="D2" s="4"/>
      <c r="E2" s="4"/>
      <c r="F2" s="18"/>
      <c r="G2" s="19"/>
      <c r="H2" s="4"/>
      <c r="I2" s="4"/>
      <c r="J2" s="4"/>
      <c r="K2" s="4"/>
    </row>
    <row r="3" ht="14.25" spans="2:11">
      <c r="B3" s="4"/>
      <c r="C3" s="4"/>
      <c r="D3" s="4"/>
      <c r="E3" s="4"/>
      <c r="F3" s="18"/>
      <c r="G3" s="19"/>
      <c r="H3" s="4"/>
      <c r="I3" s="4"/>
      <c r="J3" s="4"/>
      <c r="K3" s="4"/>
    </row>
    <row r="4" ht="14.25" spans="2:11">
      <c r="B4" s="4"/>
      <c r="C4" s="4"/>
      <c r="D4" s="4"/>
      <c r="E4" s="4"/>
      <c r="F4" s="18"/>
      <c r="G4" s="19"/>
      <c r="H4" s="4"/>
      <c r="I4" s="4"/>
      <c r="J4" s="4"/>
      <c r="K4" s="4"/>
    </row>
    <row r="5" ht="14.25" spans="2:11">
      <c r="B5" s="4"/>
      <c r="C5" s="4"/>
      <c r="D5" s="4"/>
      <c r="E5" s="4"/>
      <c r="F5" s="18"/>
      <c r="G5" s="19"/>
      <c r="H5" s="4"/>
      <c r="I5" s="4"/>
      <c r="J5" s="4"/>
      <c r="K5" s="4"/>
    </row>
    <row r="6" ht="14.25" spans="2:9">
      <c r="B6" s="3"/>
      <c r="I6" s="3"/>
    </row>
    <row r="7" ht="14.25" spans="2:9">
      <c r="B7" s="3"/>
      <c r="I7" s="3"/>
    </row>
    <row r="8" ht="14.25" spans="2:9">
      <c r="B8" s="3"/>
      <c r="I8" s="3"/>
    </row>
    <row r="9" ht="14.25" spans="2:9">
      <c r="B9" s="3"/>
      <c r="I9" s="3"/>
    </row>
    <row r="10" s="22" customFormat="1" ht="12.75" spans="2:9">
      <c r="B10" s="1"/>
      <c r="C10" s="1"/>
      <c r="D10" s="1"/>
      <c r="E10" s="1"/>
      <c r="F10" s="48"/>
      <c r="G10" s="49"/>
      <c r="H10" s="1"/>
      <c r="I10" s="1"/>
    </row>
    <row r="11" s="22" customFormat="1" ht="12.75" spans="3:9">
      <c r="C11" s="1"/>
      <c r="D11" s="98"/>
      <c r="E11" s="98"/>
      <c r="F11" s="98"/>
      <c r="G11" s="99"/>
      <c r="H11" s="100"/>
      <c r="I11" s="112"/>
    </row>
    <row r="12" s="22" customFormat="1" ht="12.75" spans="3:9">
      <c r="C12" s="1"/>
      <c r="D12" s="81"/>
      <c r="E12" s="1"/>
      <c r="F12" s="48"/>
      <c r="G12" s="49"/>
      <c r="H12" s="1"/>
      <c r="I12" s="61"/>
    </row>
    <row r="13" s="22" customFormat="1" ht="12.75" spans="3:9">
      <c r="C13" s="1"/>
      <c r="D13" s="69" t="s">
        <v>524</v>
      </c>
      <c r="E13" s="69"/>
      <c r="F13" s="69"/>
      <c r="G13" s="49"/>
      <c r="H13" s="1"/>
      <c r="I13" s="61"/>
    </row>
    <row r="14" s="22" customFormat="1" ht="30" customHeight="1" spans="3:9">
      <c r="C14" s="1"/>
      <c r="D14" s="101" t="s">
        <v>192</v>
      </c>
      <c r="E14" s="101" t="s">
        <v>286</v>
      </c>
      <c r="F14" s="101" t="s">
        <v>287</v>
      </c>
      <c r="G14" s="101" t="s">
        <v>525</v>
      </c>
      <c r="H14" s="101" t="s">
        <v>289</v>
      </c>
      <c r="I14" s="101" t="s">
        <v>299</v>
      </c>
    </row>
    <row r="15" s="22" customFormat="1" ht="30" customHeight="1" spans="3:9">
      <c r="C15" s="1"/>
      <c r="D15" s="36" t="s">
        <v>171</v>
      </c>
      <c r="E15" s="36">
        <v>1</v>
      </c>
      <c r="F15" s="36" t="s">
        <v>526</v>
      </c>
      <c r="G15" s="12" t="s">
        <v>527</v>
      </c>
      <c r="H15" s="36" t="s">
        <v>528</v>
      </c>
      <c r="I15" s="113">
        <v>3300</v>
      </c>
    </row>
    <row r="16" s="22" customFormat="1" ht="30" customHeight="1" spans="3:9">
      <c r="C16" s="1"/>
      <c r="D16" s="36" t="s">
        <v>171</v>
      </c>
      <c r="E16" s="36">
        <v>2</v>
      </c>
      <c r="F16" s="36" t="s">
        <v>529</v>
      </c>
      <c r="G16" s="12" t="s">
        <v>530</v>
      </c>
      <c r="H16" s="36" t="s">
        <v>531</v>
      </c>
      <c r="I16" s="113">
        <v>7740</v>
      </c>
    </row>
    <row r="17" s="22" customFormat="1" ht="30" customHeight="1" spans="3:9">
      <c r="C17" s="1"/>
      <c r="D17" s="36" t="s">
        <v>171</v>
      </c>
      <c r="E17" s="36">
        <v>4</v>
      </c>
      <c r="F17" s="36" t="s">
        <v>532</v>
      </c>
      <c r="G17" s="12" t="s">
        <v>533</v>
      </c>
      <c r="H17" s="36" t="s">
        <v>13</v>
      </c>
      <c r="I17" s="113">
        <v>7500</v>
      </c>
    </row>
    <row r="18" s="22" customFormat="1" ht="30" customHeight="1" spans="3:9">
      <c r="C18" s="1"/>
      <c r="D18" s="36" t="s">
        <v>171</v>
      </c>
      <c r="E18" s="36">
        <v>5</v>
      </c>
      <c r="F18" s="36" t="s">
        <v>534</v>
      </c>
      <c r="G18" s="12" t="s">
        <v>530</v>
      </c>
      <c r="H18" s="36" t="s">
        <v>531</v>
      </c>
      <c r="I18" s="113">
        <v>16640</v>
      </c>
    </row>
    <row r="19" s="22" customFormat="1" ht="30" customHeight="1" spans="3:9">
      <c r="C19" s="1"/>
      <c r="D19" s="36" t="s">
        <v>171</v>
      </c>
      <c r="E19" s="36">
        <v>7</v>
      </c>
      <c r="F19" s="36" t="s">
        <v>535</v>
      </c>
      <c r="G19" s="12" t="s">
        <v>536</v>
      </c>
      <c r="H19" s="36" t="s">
        <v>13</v>
      </c>
      <c r="I19" s="113">
        <v>3500</v>
      </c>
    </row>
    <row r="20" s="22" customFormat="1" ht="44" customHeight="1" spans="3:9">
      <c r="C20" s="1"/>
      <c r="D20" s="36" t="s">
        <v>171</v>
      </c>
      <c r="E20" s="36">
        <v>8</v>
      </c>
      <c r="F20" s="36" t="s">
        <v>537</v>
      </c>
      <c r="G20" s="12" t="s">
        <v>538</v>
      </c>
      <c r="H20" s="36" t="s">
        <v>322</v>
      </c>
      <c r="I20" s="113">
        <v>5349.65</v>
      </c>
    </row>
    <row r="21" s="22" customFormat="1" ht="41" customHeight="1" spans="3:9">
      <c r="C21" s="1"/>
      <c r="D21" s="36" t="s">
        <v>171</v>
      </c>
      <c r="E21" s="36">
        <v>9</v>
      </c>
      <c r="F21" s="36" t="s">
        <v>539</v>
      </c>
      <c r="G21" s="12" t="s">
        <v>538</v>
      </c>
      <c r="H21" s="44" t="s">
        <v>540</v>
      </c>
      <c r="I21" s="113">
        <v>11300.25</v>
      </c>
    </row>
    <row r="22" s="22" customFormat="1" ht="44" customHeight="1" spans="3:9">
      <c r="C22" s="1"/>
      <c r="D22" s="36" t="s">
        <v>171</v>
      </c>
      <c r="E22" s="36">
        <v>10</v>
      </c>
      <c r="F22" s="36" t="s">
        <v>541</v>
      </c>
      <c r="G22" s="12" t="s">
        <v>542</v>
      </c>
      <c r="H22" s="44" t="s">
        <v>540</v>
      </c>
      <c r="I22" s="113">
        <v>4175</v>
      </c>
    </row>
    <row r="23" s="22" customFormat="1" ht="25.5" spans="3:9">
      <c r="C23" s="1"/>
      <c r="D23" s="36" t="s">
        <v>171</v>
      </c>
      <c r="E23" s="36">
        <v>12</v>
      </c>
      <c r="F23" s="36" t="s">
        <v>543</v>
      </c>
      <c r="G23" s="12" t="s">
        <v>544</v>
      </c>
      <c r="H23" s="36" t="s">
        <v>322</v>
      </c>
      <c r="I23" s="113">
        <v>7900</v>
      </c>
    </row>
    <row r="24" s="22" customFormat="1" ht="38.25" spans="3:9">
      <c r="C24" s="1"/>
      <c r="D24" s="36" t="s">
        <v>171</v>
      </c>
      <c r="E24" s="36">
        <v>13</v>
      </c>
      <c r="F24" s="36" t="s">
        <v>545</v>
      </c>
      <c r="G24" s="12" t="s">
        <v>546</v>
      </c>
      <c r="H24" s="44" t="s">
        <v>547</v>
      </c>
      <c r="I24" s="113">
        <v>217000</v>
      </c>
    </row>
    <row r="25" s="22" customFormat="1" ht="30" customHeight="1" spans="3:9">
      <c r="C25" s="1"/>
      <c r="D25" s="36" t="s">
        <v>171</v>
      </c>
      <c r="E25" s="36">
        <v>14</v>
      </c>
      <c r="F25" s="36" t="s">
        <v>548</v>
      </c>
      <c r="G25" s="12" t="s">
        <v>549</v>
      </c>
      <c r="H25" s="36" t="s">
        <v>550</v>
      </c>
      <c r="I25" s="113">
        <v>8700</v>
      </c>
    </row>
    <row r="26" s="22" customFormat="1" ht="40" customHeight="1" spans="3:9">
      <c r="C26" s="1"/>
      <c r="D26" s="36" t="s">
        <v>171</v>
      </c>
      <c r="E26" s="36">
        <v>17</v>
      </c>
      <c r="F26" s="36" t="s">
        <v>551</v>
      </c>
      <c r="G26" s="12" t="s">
        <v>552</v>
      </c>
      <c r="H26" s="36" t="s">
        <v>550</v>
      </c>
      <c r="I26" s="113">
        <v>21169.64</v>
      </c>
    </row>
    <row r="27" s="22" customFormat="1" ht="30" customHeight="1" spans="3:9">
      <c r="C27" s="1"/>
      <c r="D27" s="36" t="s">
        <v>171</v>
      </c>
      <c r="E27" s="36">
        <v>18</v>
      </c>
      <c r="F27" s="36" t="s">
        <v>553</v>
      </c>
      <c r="G27" s="12" t="s">
        <v>554</v>
      </c>
      <c r="H27" s="44" t="s">
        <v>555</v>
      </c>
      <c r="I27" s="113">
        <v>1077120.3</v>
      </c>
    </row>
    <row r="28" s="22" customFormat="1" ht="25.5" spans="3:9">
      <c r="C28" s="1"/>
      <c r="D28" s="36" t="s">
        <v>171</v>
      </c>
      <c r="E28" s="36">
        <v>19</v>
      </c>
      <c r="F28" s="36" t="s">
        <v>556</v>
      </c>
      <c r="G28" s="12" t="s">
        <v>557</v>
      </c>
      <c r="H28" s="36" t="s">
        <v>322</v>
      </c>
      <c r="I28" s="113">
        <v>13479.56</v>
      </c>
    </row>
    <row r="29" s="22" customFormat="1" ht="38.25" spans="3:9">
      <c r="C29" s="1"/>
      <c r="D29" s="36" t="s">
        <v>171</v>
      </c>
      <c r="E29" s="36">
        <v>20</v>
      </c>
      <c r="F29" s="36" t="s">
        <v>558</v>
      </c>
      <c r="G29" s="12" t="s">
        <v>559</v>
      </c>
      <c r="H29" s="36" t="s">
        <v>550</v>
      </c>
      <c r="I29" s="113">
        <v>544</v>
      </c>
    </row>
    <row r="30" s="22" customFormat="1" ht="41" customHeight="1" spans="3:9">
      <c r="C30" s="1"/>
      <c r="D30" s="36" t="s">
        <v>171</v>
      </c>
      <c r="E30" s="36">
        <v>21</v>
      </c>
      <c r="F30" s="36" t="s">
        <v>560</v>
      </c>
      <c r="G30" s="12" t="s">
        <v>561</v>
      </c>
      <c r="H30" s="36" t="s">
        <v>322</v>
      </c>
      <c r="I30" s="113">
        <v>1930</v>
      </c>
    </row>
    <row r="31" s="22" customFormat="1" ht="30" customHeight="1" spans="3:9">
      <c r="C31" s="1"/>
      <c r="D31" s="36" t="s">
        <v>171</v>
      </c>
      <c r="E31" s="36">
        <v>22</v>
      </c>
      <c r="F31" s="36" t="s">
        <v>363</v>
      </c>
      <c r="G31" s="12" t="s">
        <v>364</v>
      </c>
      <c r="H31" s="36" t="s">
        <v>531</v>
      </c>
      <c r="I31" s="113">
        <v>37743</v>
      </c>
    </row>
    <row r="32" s="22" customFormat="1" ht="58" customHeight="1" spans="3:9">
      <c r="C32" s="1"/>
      <c r="D32" s="36" t="s">
        <v>171</v>
      </c>
      <c r="E32" s="36">
        <v>23</v>
      </c>
      <c r="F32" s="36" t="s">
        <v>562</v>
      </c>
      <c r="G32" s="12" t="s">
        <v>563</v>
      </c>
      <c r="H32" s="44" t="s">
        <v>547</v>
      </c>
      <c r="I32" s="113">
        <v>40000</v>
      </c>
    </row>
    <row r="33" s="22" customFormat="1" ht="30" customHeight="1" spans="3:9">
      <c r="C33" s="1"/>
      <c r="D33" s="36" t="s">
        <v>171</v>
      </c>
      <c r="E33" s="36">
        <v>24</v>
      </c>
      <c r="F33" s="36" t="s">
        <v>564</v>
      </c>
      <c r="G33" s="12" t="s">
        <v>565</v>
      </c>
      <c r="H33" s="36" t="s">
        <v>550</v>
      </c>
      <c r="I33" s="113">
        <v>2534.46</v>
      </c>
    </row>
    <row r="34" s="22" customFormat="1" ht="51" spans="3:9">
      <c r="C34" s="1"/>
      <c r="D34" s="36" t="s">
        <v>171</v>
      </c>
      <c r="E34" s="36">
        <v>25</v>
      </c>
      <c r="F34" s="36" t="s">
        <v>566</v>
      </c>
      <c r="G34" s="12" t="s">
        <v>567</v>
      </c>
      <c r="H34" s="36" t="s">
        <v>568</v>
      </c>
      <c r="I34" s="113">
        <v>28380</v>
      </c>
    </row>
    <row r="35" s="22" customFormat="1" ht="42" customHeight="1" spans="3:9">
      <c r="C35" s="1"/>
      <c r="D35" s="36" t="s">
        <v>171</v>
      </c>
      <c r="E35" s="36">
        <v>26</v>
      </c>
      <c r="F35" s="36" t="s">
        <v>569</v>
      </c>
      <c r="G35" s="12" t="s">
        <v>570</v>
      </c>
      <c r="H35" s="36" t="s">
        <v>571</v>
      </c>
      <c r="I35" s="113">
        <v>11344</v>
      </c>
    </row>
    <row r="36" s="22" customFormat="1" ht="30" customHeight="1" spans="3:9">
      <c r="C36" s="1"/>
      <c r="D36" s="36" t="s">
        <v>171</v>
      </c>
      <c r="E36" s="36">
        <v>28</v>
      </c>
      <c r="F36" s="36" t="s">
        <v>572</v>
      </c>
      <c r="G36" s="12" t="s">
        <v>573</v>
      </c>
      <c r="H36" s="36" t="s">
        <v>574</v>
      </c>
      <c r="I36" s="113">
        <v>6580</v>
      </c>
    </row>
    <row r="37" s="22" customFormat="1" ht="43" customHeight="1" spans="3:9">
      <c r="C37" s="1"/>
      <c r="D37" s="36" t="s">
        <v>171</v>
      </c>
      <c r="E37" s="36">
        <v>29</v>
      </c>
      <c r="F37" s="36" t="s">
        <v>575</v>
      </c>
      <c r="G37" s="12" t="s">
        <v>576</v>
      </c>
      <c r="H37" s="36" t="s">
        <v>531</v>
      </c>
      <c r="I37" s="113">
        <v>1299</v>
      </c>
    </row>
    <row r="38" s="22" customFormat="1" ht="30" customHeight="1" spans="3:9">
      <c r="C38" s="1"/>
      <c r="D38" s="36" t="s">
        <v>171</v>
      </c>
      <c r="E38" s="36">
        <v>30</v>
      </c>
      <c r="F38" s="36" t="s">
        <v>577</v>
      </c>
      <c r="G38" s="12" t="s">
        <v>578</v>
      </c>
      <c r="H38" s="44" t="s">
        <v>579</v>
      </c>
      <c r="I38" s="113">
        <v>1242</v>
      </c>
    </row>
    <row r="39" s="22" customFormat="1" ht="51" spans="3:9">
      <c r="C39" s="1"/>
      <c r="D39" s="36" t="s">
        <v>171</v>
      </c>
      <c r="E39" s="36">
        <v>31</v>
      </c>
      <c r="F39" s="36" t="s">
        <v>580</v>
      </c>
      <c r="G39" s="12" t="s">
        <v>581</v>
      </c>
      <c r="H39" s="44" t="s">
        <v>547</v>
      </c>
      <c r="I39" s="113">
        <v>73408.41</v>
      </c>
    </row>
    <row r="40" s="22" customFormat="1" ht="30" customHeight="1" spans="3:9">
      <c r="C40" s="1"/>
      <c r="D40" s="36" t="s">
        <v>171</v>
      </c>
      <c r="E40" s="36">
        <v>32</v>
      </c>
      <c r="F40" s="36" t="s">
        <v>582</v>
      </c>
      <c r="G40" s="12" t="s">
        <v>583</v>
      </c>
      <c r="H40" s="36" t="s">
        <v>584</v>
      </c>
      <c r="I40" s="113">
        <v>91450.2</v>
      </c>
    </row>
    <row r="41" s="22" customFormat="1" ht="38.25" spans="3:9">
      <c r="C41" s="1"/>
      <c r="D41" s="36" t="s">
        <v>171</v>
      </c>
      <c r="E41" s="36">
        <v>34</v>
      </c>
      <c r="F41" s="36" t="s">
        <v>585</v>
      </c>
      <c r="G41" s="12" t="s">
        <v>586</v>
      </c>
      <c r="H41" s="44" t="s">
        <v>547</v>
      </c>
      <c r="I41" s="113">
        <v>1276450</v>
      </c>
    </row>
    <row r="42" s="22" customFormat="1" ht="59" customHeight="1" spans="3:9">
      <c r="C42" s="1"/>
      <c r="D42" s="36" t="s">
        <v>171</v>
      </c>
      <c r="E42" s="36">
        <v>35</v>
      </c>
      <c r="F42" s="36" t="s">
        <v>587</v>
      </c>
      <c r="G42" s="12" t="s">
        <v>588</v>
      </c>
      <c r="H42" s="44" t="s">
        <v>547</v>
      </c>
      <c r="I42" s="113">
        <v>48000</v>
      </c>
    </row>
    <row r="43" s="22" customFormat="1" ht="51" spans="3:9">
      <c r="C43" s="1"/>
      <c r="D43" s="36" t="s">
        <v>171</v>
      </c>
      <c r="E43" s="36">
        <v>36</v>
      </c>
      <c r="F43" s="36" t="s">
        <v>589</v>
      </c>
      <c r="G43" s="12" t="s">
        <v>590</v>
      </c>
      <c r="H43" s="44" t="s">
        <v>547</v>
      </c>
      <c r="I43" s="113">
        <v>67000</v>
      </c>
    </row>
    <row r="44" s="22" customFormat="1" ht="82" customHeight="1" spans="3:9">
      <c r="C44" s="1"/>
      <c r="D44" s="36" t="s">
        <v>171</v>
      </c>
      <c r="E44" s="36">
        <v>37</v>
      </c>
      <c r="F44" s="36" t="s">
        <v>591</v>
      </c>
      <c r="G44" s="12" t="s">
        <v>592</v>
      </c>
      <c r="H44" s="44" t="s">
        <v>547</v>
      </c>
      <c r="I44" s="113">
        <v>280099.04</v>
      </c>
    </row>
    <row r="45" s="22" customFormat="1" ht="38.25" spans="3:9">
      <c r="C45" s="1"/>
      <c r="D45" s="36" t="s">
        <v>171</v>
      </c>
      <c r="E45" s="36">
        <v>39</v>
      </c>
      <c r="F45" s="36" t="s">
        <v>593</v>
      </c>
      <c r="G45" s="12" t="s">
        <v>594</v>
      </c>
      <c r="H45" s="36" t="s">
        <v>13</v>
      </c>
      <c r="I45" s="113">
        <v>17100</v>
      </c>
    </row>
    <row r="46" s="22" customFormat="1" ht="12.75" spans="3:10">
      <c r="C46" s="1"/>
      <c r="D46" s="102" t="s">
        <v>324</v>
      </c>
      <c r="E46" s="103" t="s">
        <v>595</v>
      </c>
      <c r="F46" s="104"/>
      <c r="G46" s="105"/>
      <c r="H46" s="106"/>
      <c r="I46" s="113">
        <f>SUM(I15:I45)</f>
        <v>3389978.51</v>
      </c>
      <c r="J46" s="114"/>
    </row>
    <row r="47" s="22" customFormat="1" ht="12.75" spans="3:10">
      <c r="C47" s="1"/>
      <c r="D47" s="107" t="s">
        <v>284</v>
      </c>
      <c r="E47" s="103"/>
      <c r="F47" s="104"/>
      <c r="G47" s="105"/>
      <c r="H47" s="106"/>
      <c r="I47" s="115"/>
      <c r="J47" s="114"/>
    </row>
    <row r="48" s="22" customFormat="1" ht="12.75" spans="3:10">
      <c r="C48" s="1"/>
      <c r="D48" s="107"/>
      <c r="E48" s="103"/>
      <c r="F48" s="104"/>
      <c r="G48" s="105"/>
      <c r="H48" s="106"/>
      <c r="I48" s="115"/>
      <c r="J48" s="114"/>
    </row>
    <row r="49" s="22" customFormat="1" ht="12.75" spans="3:9">
      <c r="C49" s="1"/>
      <c r="D49" s="81"/>
      <c r="E49" s="108"/>
      <c r="F49" s="109"/>
      <c r="G49" s="110"/>
      <c r="H49" s="108"/>
      <c r="I49" s="116"/>
    </row>
    <row r="50" s="22" customFormat="1" ht="12.75" spans="3:9">
      <c r="C50" s="1"/>
      <c r="D50" s="69" t="s">
        <v>596</v>
      </c>
      <c r="E50" s="69"/>
      <c r="F50" s="48"/>
      <c r="G50" s="49"/>
      <c r="H50" s="1"/>
      <c r="I50" s="61"/>
    </row>
    <row r="51" s="22" customFormat="1" ht="30" customHeight="1" spans="3:9">
      <c r="C51" s="1"/>
      <c r="D51" s="101" t="s">
        <v>192</v>
      </c>
      <c r="E51" s="111" t="s">
        <v>286</v>
      </c>
      <c r="F51" s="31" t="s">
        <v>287</v>
      </c>
      <c r="G51" s="31" t="s">
        <v>525</v>
      </c>
      <c r="H51" s="31" t="s">
        <v>289</v>
      </c>
      <c r="I51" s="31" t="s">
        <v>299</v>
      </c>
    </row>
    <row r="52" s="22" customFormat="1" ht="25.5" spans="3:9">
      <c r="C52" s="1"/>
      <c r="D52" s="36" t="s">
        <v>170</v>
      </c>
      <c r="E52" s="33" t="s">
        <v>597</v>
      </c>
      <c r="F52" s="36" t="s">
        <v>598</v>
      </c>
      <c r="G52" s="12" t="s">
        <v>599</v>
      </c>
      <c r="H52" s="36" t="s">
        <v>322</v>
      </c>
      <c r="I52" s="113">
        <v>7421</v>
      </c>
    </row>
    <row r="53" s="22" customFormat="1" ht="38.25" spans="3:9">
      <c r="C53" s="1"/>
      <c r="D53" s="36" t="s">
        <v>170</v>
      </c>
      <c r="E53" s="33" t="s">
        <v>600</v>
      </c>
      <c r="F53" s="36" t="s">
        <v>601</v>
      </c>
      <c r="G53" s="12" t="s">
        <v>602</v>
      </c>
      <c r="H53" s="36" t="s">
        <v>603</v>
      </c>
      <c r="I53" s="113">
        <v>4000</v>
      </c>
    </row>
    <row r="54" s="22" customFormat="1" ht="25.5" spans="3:9">
      <c r="C54" s="1"/>
      <c r="D54" s="36" t="s">
        <v>170</v>
      </c>
      <c r="E54" s="33" t="s">
        <v>604</v>
      </c>
      <c r="F54" s="36" t="s">
        <v>605</v>
      </c>
      <c r="G54" s="12" t="s">
        <v>606</v>
      </c>
      <c r="H54" s="36" t="s">
        <v>607</v>
      </c>
      <c r="I54" s="113">
        <v>165</v>
      </c>
    </row>
    <row r="55" s="22" customFormat="1" ht="38.25" spans="3:9">
      <c r="C55" s="1"/>
      <c r="D55" s="36" t="s">
        <v>170</v>
      </c>
      <c r="E55" s="33" t="s">
        <v>608</v>
      </c>
      <c r="F55" s="36" t="s">
        <v>609</v>
      </c>
      <c r="G55" s="12" t="s">
        <v>610</v>
      </c>
      <c r="H55" s="36" t="s">
        <v>13</v>
      </c>
      <c r="I55" s="113">
        <v>56745</v>
      </c>
    </row>
    <row r="56" s="22" customFormat="1" ht="25.5" spans="3:9">
      <c r="C56" s="1"/>
      <c r="D56" s="36" t="s">
        <v>170</v>
      </c>
      <c r="E56" s="33" t="s">
        <v>611</v>
      </c>
      <c r="F56" s="36" t="s">
        <v>612</v>
      </c>
      <c r="G56" s="12" t="s">
        <v>613</v>
      </c>
      <c r="H56" s="36" t="s">
        <v>12</v>
      </c>
      <c r="I56" s="113">
        <v>7716.7</v>
      </c>
    </row>
    <row r="57" s="22" customFormat="1" ht="42" customHeight="1" spans="3:9">
      <c r="C57" s="1"/>
      <c r="D57" s="36" t="s">
        <v>170</v>
      </c>
      <c r="E57" s="33" t="s">
        <v>614</v>
      </c>
      <c r="F57" s="36" t="s">
        <v>615</v>
      </c>
      <c r="G57" s="12" t="s">
        <v>616</v>
      </c>
      <c r="H57" s="36" t="s">
        <v>12</v>
      </c>
      <c r="I57" s="113">
        <v>14975</v>
      </c>
    </row>
    <row r="58" s="22" customFormat="1" ht="60" customHeight="1" spans="3:9">
      <c r="C58" s="1"/>
      <c r="D58" s="36" t="s">
        <v>170</v>
      </c>
      <c r="E58" s="33" t="s">
        <v>617</v>
      </c>
      <c r="F58" s="36" t="s">
        <v>618</v>
      </c>
      <c r="G58" s="12" t="s">
        <v>619</v>
      </c>
      <c r="H58" s="36" t="s">
        <v>607</v>
      </c>
      <c r="I58" s="113">
        <v>160</v>
      </c>
    </row>
    <row r="59" s="22" customFormat="1" ht="51" spans="3:9">
      <c r="C59" s="1"/>
      <c r="D59" s="36" t="s">
        <v>170</v>
      </c>
      <c r="E59" s="33" t="s">
        <v>375</v>
      </c>
      <c r="F59" s="36" t="s">
        <v>620</v>
      </c>
      <c r="G59" s="12" t="s">
        <v>621</v>
      </c>
      <c r="H59" s="36" t="s">
        <v>603</v>
      </c>
      <c r="I59" s="113">
        <v>1285</v>
      </c>
    </row>
    <row r="60" s="22" customFormat="1" ht="117" customHeight="1" spans="3:9">
      <c r="C60" s="1"/>
      <c r="D60" s="36" t="s">
        <v>170</v>
      </c>
      <c r="E60" s="33" t="s">
        <v>378</v>
      </c>
      <c r="F60" s="36" t="s">
        <v>622</v>
      </c>
      <c r="G60" s="12" t="s">
        <v>623</v>
      </c>
      <c r="H60" s="36" t="s">
        <v>322</v>
      </c>
      <c r="I60" s="113">
        <v>2500</v>
      </c>
    </row>
    <row r="61" s="22" customFormat="1" ht="51" spans="3:9">
      <c r="C61" s="1"/>
      <c r="D61" s="36" t="s">
        <v>170</v>
      </c>
      <c r="E61" s="33" t="s">
        <v>381</v>
      </c>
      <c r="F61" s="36" t="s">
        <v>624</v>
      </c>
      <c r="G61" s="12" t="s">
        <v>625</v>
      </c>
      <c r="H61" s="36" t="s">
        <v>322</v>
      </c>
      <c r="I61" s="113">
        <v>5000</v>
      </c>
    </row>
    <row r="62" s="22" customFormat="1" ht="38.25" spans="3:9">
      <c r="C62" s="1"/>
      <c r="D62" s="36" t="s">
        <v>170</v>
      </c>
      <c r="E62" s="33" t="s">
        <v>384</v>
      </c>
      <c r="F62" s="36" t="s">
        <v>626</v>
      </c>
      <c r="G62" s="12" t="s">
        <v>627</v>
      </c>
      <c r="H62" s="36" t="s">
        <v>311</v>
      </c>
      <c r="I62" s="113">
        <v>170</v>
      </c>
    </row>
    <row r="63" s="22" customFormat="1" ht="30" customHeight="1" spans="3:9">
      <c r="C63" s="1"/>
      <c r="D63" s="36" t="s">
        <v>170</v>
      </c>
      <c r="E63" s="33" t="s">
        <v>628</v>
      </c>
      <c r="F63" s="36" t="s">
        <v>629</v>
      </c>
      <c r="G63" s="12" t="s">
        <v>630</v>
      </c>
      <c r="H63" s="36" t="s">
        <v>12</v>
      </c>
      <c r="I63" s="113">
        <v>18000</v>
      </c>
    </row>
    <row r="64" s="22" customFormat="1" ht="12.75" spans="3:10">
      <c r="C64" s="1"/>
      <c r="D64" s="102" t="s">
        <v>324</v>
      </c>
      <c r="E64" s="103" t="s">
        <v>631</v>
      </c>
      <c r="F64" s="104"/>
      <c r="G64" s="105"/>
      <c r="H64" s="106"/>
      <c r="I64" s="113">
        <f>SUM(I52:I63)</f>
        <v>118137.7</v>
      </c>
      <c r="J64" s="114"/>
    </row>
    <row r="65" s="22" customFormat="1" ht="12.75" spans="3:10">
      <c r="C65" s="1"/>
      <c r="D65" s="107" t="s">
        <v>284</v>
      </c>
      <c r="E65" s="103"/>
      <c r="F65" s="104"/>
      <c r="G65" s="105"/>
      <c r="H65" s="106"/>
      <c r="I65" s="129"/>
      <c r="J65" s="114"/>
    </row>
    <row r="66" s="22" customFormat="1" ht="12.75" spans="3:10">
      <c r="C66" s="1"/>
      <c r="D66" s="107"/>
      <c r="E66" s="103"/>
      <c r="F66" s="104"/>
      <c r="G66" s="105"/>
      <c r="H66" s="106"/>
      <c r="I66" s="129"/>
      <c r="J66" s="114"/>
    </row>
    <row r="67" s="22" customFormat="1" ht="12.75" spans="3:9">
      <c r="C67" s="1"/>
      <c r="D67" s="81"/>
      <c r="E67" s="117"/>
      <c r="F67" s="118"/>
      <c r="G67" s="119"/>
      <c r="H67" s="98"/>
      <c r="I67" s="116"/>
    </row>
    <row r="68" s="22" customFormat="1" ht="12.75" spans="3:9">
      <c r="C68" s="1"/>
      <c r="D68" s="69" t="s">
        <v>632</v>
      </c>
      <c r="E68" s="1"/>
      <c r="F68" s="50"/>
      <c r="G68" s="51"/>
      <c r="H68" s="1"/>
      <c r="I68" s="61"/>
    </row>
    <row r="69" s="22" customFormat="1" ht="30" customHeight="1" spans="3:9">
      <c r="C69" s="1"/>
      <c r="D69" s="101" t="s">
        <v>192</v>
      </c>
      <c r="E69" s="111" t="s">
        <v>286</v>
      </c>
      <c r="F69" s="31" t="s">
        <v>287</v>
      </c>
      <c r="G69" s="32" t="s">
        <v>525</v>
      </c>
      <c r="H69" s="32" t="s">
        <v>289</v>
      </c>
      <c r="I69" s="32" t="s">
        <v>299</v>
      </c>
    </row>
    <row r="70" s="22" customFormat="1" ht="25.5" spans="3:9">
      <c r="C70" s="1"/>
      <c r="D70" s="36" t="s">
        <v>633</v>
      </c>
      <c r="E70" s="36">
        <v>1</v>
      </c>
      <c r="F70" s="36" t="s">
        <v>634</v>
      </c>
      <c r="G70" s="12" t="s">
        <v>635</v>
      </c>
      <c r="H70" s="36" t="s">
        <v>607</v>
      </c>
      <c r="I70" s="113">
        <v>2472</v>
      </c>
    </row>
    <row r="71" s="22" customFormat="1" ht="30" customHeight="1" spans="3:9">
      <c r="C71" s="1"/>
      <c r="D71" s="36" t="s">
        <v>633</v>
      </c>
      <c r="E71" s="36">
        <v>2</v>
      </c>
      <c r="F71" s="36" t="s">
        <v>636</v>
      </c>
      <c r="G71" s="12" t="s">
        <v>637</v>
      </c>
      <c r="H71" s="36" t="s">
        <v>607</v>
      </c>
      <c r="I71" s="113">
        <v>500</v>
      </c>
    </row>
    <row r="72" s="22" customFormat="1" ht="30" customHeight="1" spans="3:9">
      <c r="C72" s="1"/>
      <c r="D72" s="36" t="s">
        <v>633</v>
      </c>
      <c r="E72" s="36">
        <v>3</v>
      </c>
      <c r="F72" s="36" t="s">
        <v>638</v>
      </c>
      <c r="G72" s="12" t="s">
        <v>639</v>
      </c>
      <c r="H72" s="44" t="s">
        <v>640</v>
      </c>
      <c r="I72" s="113">
        <v>2245</v>
      </c>
    </row>
    <row r="73" s="22" customFormat="1" ht="38.25" spans="3:9">
      <c r="C73" s="1"/>
      <c r="D73" s="36" t="s">
        <v>633</v>
      </c>
      <c r="E73" s="36">
        <v>4</v>
      </c>
      <c r="F73" s="36" t="s">
        <v>641</v>
      </c>
      <c r="G73" s="12" t="s">
        <v>642</v>
      </c>
      <c r="H73" s="44" t="s">
        <v>640</v>
      </c>
      <c r="I73" s="113">
        <v>10317</v>
      </c>
    </row>
    <row r="74" s="22" customFormat="1" ht="12.75" spans="3:10">
      <c r="C74" s="1"/>
      <c r="D74" s="102" t="s">
        <v>324</v>
      </c>
      <c r="E74" s="103" t="s">
        <v>316</v>
      </c>
      <c r="F74" s="48"/>
      <c r="G74" s="49"/>
      <c r="H74" s="1"/>
      <c r="I74" s="113">
        <f>SUM(I70:I73)</f>
        <v>15534</v>
      </c>
      <c r="J74" s="130"/>
    </row>
    <row r="75" s="22" customFormat="1" ht="12.75" spans="3:9">
      <c r="C75" s="1"/>
      <c r="D75" s="107" t="s">
        <v>284</v>
      </c>
      <c r="E75" s="120"/>
      <c r="F75" s="120"/>
      <c r="G75" s="121"/>
      <c r="H75" s="122"/>
      <c r="I75" s="131"/>
    </row>
    <row r="76" s="22" customFormat="1" ht="12.75" spans="3:9">
      <c r="C76" s="1"/>
      <c r="D76" s="107"/>
      <c r="E76" s="123"/>
      <c r="F76" s="123"/>
      <c r="G76" s="124"/>
      <c r="H76" s="125"/>
      <c r="I76" s="131"/>
    </row>
    <row r="77" s="22" customFormat="1" ht="12.75" spans="3:9">
      <c r="C77" s="1"/>
      <c r="D77" s="126"/>
      <c r="E77" s="127"/>
      <c r="F77" s="127"/>
      <c r="G77" s="128"/>
      <c r="H77" s="125"/>
      <c r="I77" s="131"/>
    </row>
    <row r="78" s="22" customFormat="1" ht="12.75" spans="3:9">
      <c r="C78" s="1"/>
      <c r="D78" s="69" t="s">
        <v>643</v>
      </c>
      <c r="E78" s="1"/>
      <c r="F78" s="50"/>
      <c r="G78" s="51"/>
      <c r="H78" s="1"/>
      <c r="I78" s="61"/>
    </row>
    <row r="79" s="22" customFormat="1" ht="12.75" spans="3:9">
      <c r="C79" s="1"/>
      <c r="D79" s="101" t="s">
        <v>192</v>
      </c>
      <c r="E79" s="111" t="s">
        <v>286</v>
      </c>
      <c r="F79" s="31" t="s">
        <v>287</v>
      </c>
      <c r="G79" s="32" t="s">
        <v>525</v>
      </c>
      <c r="H79" s="32" t="s">
        <v>289</v>
      </c>
      <c r="I79" s="32" t="s">
        <v>299</v>
      </c>
    </row>
    <row r="80" s="22" customFormat="1" ht="38.25" spans="3:11">
      <c r="C80" s="1"/>
      <c r="D80" s="36" t="s">
        <v>174</v>
      </c>
      <c r="E80" s="33" t="s">
        <v>597</v>
      </c>
      <c r="F80" s="36" t="s">
        <v>644</v>
      </c>
      <c r="G80" s="12" t="s">
        <v>645</v>
      </c>
      <c r="H80" s="44" t="s">
        <v>646</v>
      </c>
      <c r="I80" s="113" t="s">
        <v>416</v>
      </c>
      <c r="J80" s="26"/>
      <c r="K80" s="26"/>
    </row>
    <row r="81" s="22" customFormat="1" ht="25.5" spans="3:11">
      <c r="C81" s="1"/>
      <c r="D81" s="36" t="s">
        <v>174</v>
      </c>
      <c r="E81" s="33" t="s">
        <v>647</v>
      </c>
      <c r="F81" s="36" t="s">
        <v>648</v>
      </c>
      <c r="G81" s="12" t="s">
        <v>649</v>
      </c>
      <c r="H81" s="44" t="s">
        <v>646</v>
      </c>
      <c r="I81" s="113" t="s">
        <v>416</v>
      </c>
      <c r="J81" s="26"/>
      <c r="K81" s="26"/>
    </row>
    <row r="82" s="22" customFormat="1" ht="38.25" spans="3:11">
      <c r="C82" s="1"/>
      <c r="D82" s="36" t="s">
        <v>174</v>
      </c>
      <c r="E82" s="33" t="s">
        <v>600</v>
      </c>
      <c r="F82" s="36" t="s">
        <v>644</v>
      </c>
      <c r="G82" s="12" t="s">
        <v>645</v>
      </c>
      <c r="H82" s="44" t="s">
        <v>646</v>
      </c>
      <c r="I82" s="113">
        <v>548214.56</v>
      </c>
      <c r="J82" s="26"/>
      <c r="K82" s="26"/>
    </row>
    <row r="83" s="22" customFormat="1" ht="12.75" spans="3:11">
      <c r="C83" s="1"/>
      <c r="D83" s="102" t="s">
        <v>650</v>
      </c>
      <c r="E83" s="103" t="s">
        <v>651</v>
      </c>
      <c r="I83" s="132">
        <f>SUM(I80:I82)</f>
        <v>548214.56</v>
      </c>
      <c r="J83" s="28"/>
      <c r="K83" s="28"/>
    </row>
    <row r="84" s="22" customFormat="1" ht="12.75" spans="3:5">
      <c r="C84" s="1"/>
      <c r="D84" s="107" t="s">
        <v>284</v>
      </c>
      <c r="E84" s="120"/>
    </row>
    <row r="85" s="22" customFormat="1" ht="12.75" spans="3:9">
      <c r="C85" s="1"/>
      <c r="D85" s="107"/>
      <c r="E85" s="123"/>
      <c r="F85" s="123"/>
      <c r="G85" s="124"/>
      <c r="H85" s="125"/>
      <c r="I85" s="131"/>
    </row>
    <row r="86" s="22" customFormat="1" ht="12.75" spans="3:9">
      <c r="C86" s="1"/>
      <c r="D86" s="126"/>
      <c r="E86" s="123"/>
      <c r="F86" s="123"/>
      <c r="G86" s="124"/>
      <c r="H86" s="125"/>
      <c r="I86" s="131"/>
    </row>
    <row r="87" s="22" customFormat="1" ht="12.75" spans="3:9">
      <c r="C87" s="1"/>
      <c r="D87" s="69" t="s">
        <v>652</v>
      </c>
      <c r="E87" s="1"/>
      <c r="F87" s="50"/>
      <c r="G87" s="51"/>
      <c r="H87" s="1"/>
      <c r="I87" s="61"/>
    </row>
    <row r="88" s="22" customFormat="1" ht="12.75" spans="3:9">
      <c r="C88" s="1"/>
      <c r="D88" s="101" t="s">
        <v>192</v>
      </c>
      <c r="E88" s="111" t="s">
        <v>286</v>
      </c>
      <c r="F88" s="31" t="s">
        <v>287</v>
      </c>
      <c r="G88" s="32" t="s">
        <v>525</v>
      </c>
      <c r="H88" s="32" t="s">
        <v>289</v>
      </c>
      <c r="I88" s="32" t="s">
        <v>299</v>
      </c>
    </row>
    <row r="89" s="22" customFormat="1" ht="21" customHeight="1" spans="3:9">
      <c r="C89" s="1"/>
      <c r="D89" s="36" t="s">
        <v>653</v>
      </c>
      <c r="E89" s="36">
        <v>1</v>
      </c>
      <c r="F89" s="36" t="s">
        <v>654</v>
      </c>
      <c r="G89" s="12" t="s">
        <v>655</v>
      </c>
      <c r="H89" s="44" t="s">
        <v>646</v>
      </c>
      <c r="I89" s="113">
        <v>659007.3</v>
      </c>
    </row>
    <row r="90" s="22" customFormat="1" ht="21" customHeight="1" spans="3:9">
      <c r="C90" s="1"/>
      <c r="D90" s="36" t="s">
        <v>653</v>
      </c>
      <c r="E90" s="36">
        <v>2</v>
      </c>
      <c r="F90" s="36" t="s">
        <v>656</v>
      </c>
      <c r="G90" s="12" t="s">
        <v>657</v>
      </c>
      <c r="H90" s="44" t="s">
        <v>646</v>
      </c>
      <c r="I90" s="113">
        <v>83231.3</v>
      </c>
    </row>
    <row r="91" s="22" customFormat="1" ht="21" customHeight="1" spans="3:9">
      <c r="C91" s="1"/>
      <c r="D91" s="36" t="s">
        <v>653</v>
      </c>
      <c r="E91" s="36">
        <v>3</v>
      </c>
      <c r="F91" s="36" t="s">
        <v>658</v>
      </c>
      <c r="G91" s="12" t="s">
        <v>659</v>
      </c>
      <c r="H91" s="44" t="s">
        <v>307</v>
      </c>
      <c r="I91" s="113">
        <v>1704006</v>
      </c>
    </row>
    <row r="92" s="22" customFormat="1" ht="21" customHeight="1" spans="3:9">
      <c r="C92" s="1"/>
      <c r="D92" s="36" t="s">
        <v>653</v>
      </c>
      <c r="E92" s="36">
        <v>4</v>
      </c>
      <c r="F92" s="36" t="s">
        <v>660</v>
      </c>
      <c r="G92" s="12" t="s">
        <v>661</v>
      </c>
      <c r="H92" s="44" t="s">
        <v>307</v>
      </c>
      <c r="I92" s="113">
        <v>164648.24</v>
      </c>
    </row>
    <row r="93" s="22" customFormat="1" ht="21" customHeight="1" spans="3:9">
      <c r="C93" s="1"/>
      <c r="D93" s="36" t="s">
        <v>653</v>
      </c>
      <c r="E93" s="36">
        <v>5</v>
      </c>
      <c r="F93" s="36" t="s">
        <v>662</v>
      </c>
      <c r="G93" s="12" t="s">
        <v>663</v>
      </c>
      <c r="H93" s="44" t="s">
        <v>307</v>
      </c>
      <c r="I93" s="113">
        <v>64622.35</v>
      </c>
    </row>
    <row r="94" s="22" customFormat="1" ht="12.75" spans="3:9">
      <c r="C94" s="1"/>
      <c r="D94" s="102" t="s">
        <v>650</v>
      </c>
      <c r="E94" s="103" t="s">
        <v>664</v>
      </c>
      <c r="I94" s="132">
        <f>SUM(I89:I93)</f>
        <v>2675515.19</v>
      </c>
    </row>
    <row r="95" s="22" customFormat="1" ht="12.75" spans="3:5">
      <c r="C95" s="1"/>
      <c r="D95" s="107" t="s">
        <v>284</v>
      </c>
      <c r="E95" s="120"/>
    </row>
    <row r="96" s="22" customFormat="1" ht="12.75" spans="3:3">
      <c r="C96" s="1"/>
    </row>
    <row r="97" s="22" customFormat="1" ht="38.25" hidden="1" spans="3:9">
      <c r="C97" s="1"/>
      <c r="D97" s="36" t="s">
        <v>633</v>
      </c>
      <c r="E97" s="36">
        <v>4</v>
      </c>
      <c r="F97" s="36" t="s">
        <v>641</v>
      </c>
      <c r="G97" s="12" t="s">
        <v>642</v>
      </c>
      <c r="H97" s="44" t="s">
        <v>640</v>
      </c>
      <c r="I97" s="113">
        <v>10317</v>
      </c>
    </row>
    <row r="98" s="22" customFormat="1" ht="24.9" hidden="1" customHeight="1" spans="3:10">
      <c r="C98" s="1"/>
      <c r="D98" s="102" t="s">
        <v>324</v>
      </c>
      <c r="E98" s="103" t="s">
        <v>316</v>
      </c>
      <c r="F98" s="48"/>
      <c r="G98" s="49"/>
      <c r="H98" s="1"/>
      <c r="I98" s="113">
        <f>SUM(I80:I97)</f>
        <v>6457776.5</v>
      </c>
      <c r="J98" s="133" t="s">
        <v>291</v>
      </c>
    </row>
    <row r="99" s="22" customFormat="1" ht="24.9" hidden="1" customHeight="1" spans="3:10">
      <c r="C99" s="1"/>
      <c r="D99" s="107" t="s">
        <v>284</v>
      </c>
      <c r="E99" s="120"/>
      <c r="F99" s="120"/>
      <c r="G99" s="121"/>
      <c r="H99" s="122"/>
      <c r="I99" s="131"/>
      <c r="J99" s="134">
        <v>8000</v>
      </c>
    </row>
    <row r="100" s="22" customFormat="1" ht="24.9" hidden="1" customHeight="1" spans="3:10">
      <c r="C100" s="1"/>
      <c r="D100" s="3"/>
      <c r="E100" s="3"/>
      <c r="F100" s="3"/>
      <c r="G100" s="3"/>
      <c r="H100" s="3"/>
      <c r="I100" s="3"/>
      <c r="J100" s="134">
        <v>14500</v>
      </c>
    </row>
    <row r="101" s="22" customFormat="1" ht="24.9" hidden="1" customHeight="1" spans="3:10">
      <c r="C101" s="1"/>
      <c r="D101" s="3"/>
      <c r="E101" s="3"/>
      <c r="F101" s="3"/>
      <c r="G101" s="3"/>
      <c r="H101" s="3"/>
      <c r="I101" s="3"/>
      <c r="J101" s="134">
        <v>18500</v>
      </c>
    </row>
    <row r="102" s="22" customFormat="1" ht="24.9" hidden="1" customHeight="1" spans="3:10">
      <c r="C102" s="1"/>
      <c r="D102" s="3"/>
      <c r="E102" s="3"/>
      <c r="F102" s="3"/>
      <c r="G102" s="3"/>
      <c r="H102" s="3"/>
      <c r="I102" s="3"/>
      <c r="J102" s="134">
        <v>18000</v>
      </c>
    </row>
    <row r="103" s="22" customFormat="1" ht="24.9" hidden="1" customHeight="1" spans="3:10">
      <c r="C103" s="1"/>
      <c r="D103" s="3"/>
      <c r="E103" s="3"/>
      <c r="F103" s="3"/>
      <c r="G103" s="3"/>
      <c r="H103" s="3"/>
      <c r="I103" s="3"/>
      <c r="J103" s="134">
        <v>36000</v>
      </c>
    </row>
    <row r="104" s="22" customFormat="1" ht="24.9" hidden="1" customHeight="1" spans="3:10">
      <c r="C104" s="1"/>
      <c r="D104" s="3"/>
      <c r="E104" s="3"/>
      <c r="F104" s="3"/>
      <c r="G104" s="3"/>
      <c r="H104" s="3"/>
      <c r="I104" s="3"/>
      <c r="J104" s="134">
        <v>6000</v>
      </c>
    </row>
    <row r="105" s="22" customFormat="1" ht="14.25" hidden="1" spans="3:9">
      <c r="C105" s="1"/>
      <c r="D105" s="3"/>
      <c r="E105" s="3"/>
      <c r="F105" s="3"/>
      <c r="G105" s="3"/>
      <c r="H105" s="3"/>
      <c r="I105" s="3"/>
    </row>
    <row r="106" s="22" customFormat="1" ht="12.75" hidden="1" spans="3:9">
      <c r="C106" s="1"/>
      <c r="D106" s="1"/>
      <c r="E106" s="1"/>
      <c r="F106" s="48"/>
      <c r="G106" s="49"/>
      <c r="H106" s="1"/>
      <c r="I106" s="61"/>
    </row>
    <row r="107" s="22" customFormat="1" ht="12.75" hidden="1" spans="3:9">
      <c r="C107" s="1"/>
      <c r="D107" s="1"/>
      <c r="E107" s="1"/>
      <c r="F107" s="48"/>
      <c r="G107" s="49"/>
      <c r="H107" s="1"/>
      <c r="I107" s="61"/>
    </row>
    <row r="108" s="22" customFormat="1" ht="12.75" hidden="1" spans="3:9">
      <c r="C108" s="1"/>
      <c r="D108" s="1"/>
      <c r="E108" s="1"/>
      <c r="F108" s="48"/>
      <c r="G108" s="49"/>
      <c r="H108" s="1"/>
      <c r="I108" s="61"/>
    </row>
    <row r="109" s="22" customFormat="1" ht="24.9" hidden="1" customHeight="1" spans="3:5">
      <c r="C109" s="1"/>
      <c r="D109" s="1"/>
      <c r="E109" s="1"/>
    </row>
    <row r="110" s="22" customFormat="1" ht="24.9" hidden="1" customHeight="1" spans="3:14">
      <c r="C110" s="1"/>
      <c r="D110" s="1"/>
      <c r="E110" s="1"/>
      <c r="J110" s="59"/>
      <c r="K110" s="59"/>
      <c r="L110" s="59"/>
      <c r="M110" s="59"/>
      <c r="N110" s="59"/>
    </row>
    <row r="111" s="22" customFormat="1" ht="12.75" hidden="1" spans="3:9">
      <c r="C111" s="1"/>
      <c r="D111" s="1"/>
      <c r="E111" s="1"/>
      <c r="F111" s="48"/>
      <c r="G111" s="49"/>
      <c r="H111" s="1"/>
      <c r="I111" s="61"/>
    </row>
    <row r="112" s="22" customFormat="1" ht="12.75" hidden="1" spans="3:9">
      <c r="C112" s="1"/>
      <c r="D112" s="1"/>
      <c r="E112" s="1"/>
      <c r="F112" s="48"/>
      <c r="G112" s="49"/>
      <c r="H112" s="1"/>
      <c r="I112" s="61"/>
    </row>
    <row r="113" s="22" customFormat="1" ht="12.75" hidden="1" spans="3:9">
      <c r="C113" s="1"/>
      <c r="D113" s="1"/>
      <c r="E113" s="1"/>
      <c r="F113" s="48"/>
      <c r="G113" s="49"/>
      <c r="H113" s="1"/>
      <c r="I113" s="61"/>
    </row>
    <row r="114" s="22" customFormat="1" ht="12.75" hidden="1" spans="3:9">
      <c r="C114" s="1"/>
      <c r="D114" s="1"/>
      <c r="E114" s="1"/>
      <c r="F114" s="48"/>
      <c r="G114" s="49"/>
      <c r="H114" s="1"/>
      <c r="I114" s="61"/>
    </row>
    <row r="115" s="22" customFormat="1" ht="12.75" hidden="1" spans="3:9">
      <c r="C115" s="1"/>
      <c r="D115" s="1"/>
      <c r="E115" s="1"/>
      <c r="F115" s="48"/>
      <c r="G115" s="49"/>
      <c r="H115" s="1"/>
      <c r="I115" s="61"/>
    </row>
    <row r="116" s="22" customFormat="1" ht="12.75" hidden="1" spans="3:9">
      <c r="C116" s="1"/>
      <c r="D116" s="1"/>
      <c r="E116" s="1"/>
      <c r="F116" s="48"/>
      <c r="G116" s="49"/>
      <c r="H116" s="1"/>
      <c r="I116" s="61"/>
    </row>
    <row r="117" s="22" customFormat="1" ht="12.75" hidden="1" spans="3:9">
      <c r="C117" s="1"/>
      <c r="D117" s="1"/>
      <c r="E117" s="1"/>
      <c r="F117" s="48"/>
      <c r="G117" s="49"/>
      <c r="H117" s="1"/>
      <c r="I117" s="61"/>
    </row>
    <row r="118" s="22" customFormat="1" ht="12.75" hidden="1" spans="3:9">
      <c r="C118" s="1"/>
      <c r="D118" s="1"/>
      <c r="E118" s="1"/>
      <c r="F118" s="48"/>
      <c r="G118" s="49"/>
      <c r="H118" s="1"/>
      <c r="I118" s="61"/>
    </row>
    <row r="119" s="22" customFormat="1" ht="12.75" hidden="1" spans="3:9">
      <c r="C119" s="1"/>
      <c r="D119" s="1"/>
      <c r="E119" s="1"/>
      <c r="F119" s="48"/>
      <c r="G119" s="49"/>
      <c r="H119" s="1"/>
      <c r="I119" s="61"/>
    </row>
    <row r="120" s="22" customFormat="1" ht="12.75" hidden="1" spans="3:9">
      <c r="C120" s="1"/>
      <c r="D120" s="1"/>
      <c r="E120" s="1"/>
      <c r="F120" s="48"/>
      <c r="G120" s="49"/>
      <c r="H120" s="1"/>
      <c r="I120" s="61"/>
    </row>
    <row r="121" s="22" customFormat="1" ht="12.75" hidden="1" spans="3:9">
      <c r="C121" s="1"/>
      <c r="D121" s="1"/>
      <c r="E121" s="1"/>
      <c r="F121" s="48"/>
      <c r="G121" s="49"/>
      <c r="H121" s="1"/>
      <c r="I121" s="61"/>
    </row>
    <row r="122" s="22" customFormat="1" ht="12.75" hidden="1" spans="3:9">
      <c r="C122" s="1"/>
      <c r="D122" s="1"/>
      <c r="E122" s="1"/>
      <c r="F122" s="48"/>
      <c r="G122" s="49"/>
      <c r="H122" s="1"/>
      <c r="I122" s="61"/>
    </row>
    <row r="123" s="22" customFormat="1" ht="12.75" hidden="1" spans="3:9">
      <c r="C123" s="1"/>
      <c r="D123" s="1"/>
      <c r="E123" s="1"/>
      <c r="F123" s="48"/>
      <c r="G123" s="49"/>
      <c r="H123" s="1"/>
      <c r="I123" s="61"/>
    </row>
    <row r="124" s="22" customFormat="1" ht="12.75" hidden="1" spans="3:9">
      <c r="C124" s="1"/>
      <c r="D124" s="1"/>
      <c r="E124" s="1"/>
      <c r="F124" s="48"/>
      <c r="G124" s="49"/>
      <c r="H124" s="1"/>
      <c r="I124" s="61"/>
    </row>
    <row r="125" s="22" customFormat="1" ht="12.75" hidden="1" spans="3:9">
      <c r="C125" s="1"/>
      <c r="D125" s="1"/>
      <c r="E125" s="1"/>
      <c r="F125" s="48"/>
      <c r="G125" s="49"/>
      <c r="H125" s="1"/>
      <c r="I125" s="61"/>
    </row>
    <row r="126" s="22" customFormat="1" ht="12.75" hidden="1" spans="3:9">
      <c r="C126" s="1"/>
      <c r="D126" s="1"/>
      <c r="E126" s="1"/>
      <c r="F126" s="48"/>
      <c r="G126" s="49"/>
      <c r="H126" s="1"/>
      <c r="I126" s="61"/>
    </row>
    <row r="127" s="22" customFormat="1" ht="12.75" hidden="1" spans="3:9">
      <c r="C127" s="1"/>
      <c r="D127" s="1"/>
      <c r="E127" s="1"/>
      <c r="F127" s="48"/>
      <c r="G127" s="49"/>
      <c r="H127" s="1"/>
      <c r="I127" s="61"/>
    </row>
    <row r="128" s="22" customFormat="1" ht="12.75" hidden="1" spans="3:9">
      <c r="C128" s="1"/>
      <c r="D128" s="1"/>
      <c r="E128" s="1"/>
      <c r="F128" s="48"/>
      <c r="G128" s="49"/>
      <c r="H128" s="1"/>
      <c r="I128" s="61"/>
    </row>
    <row r="129" s="22" customFormat="1" ht="12.75" hidden="1" spans="3:9">
      <c r="C129" s="1"/>
      <c r="D129" s="1"/>
      <c r="E129" s="1"/>
      <c r="F129" s="48"/>
      <c r="G129" s="49"/>
      <c r="H129" s="1"/>
      <c r="I129" s="61"/>
    </row>
    <row r="130" s="22" customFormat="1" ht="12.75" hidden="1" spans="3:9">
      <c r="C130" s="1"/>
      <c r="D130" s="1"/>
      <c r="E130" s="1"/>
      <c r="F130" s="48"/>
      <c r="G130" s="49"/>
      <c r="H130" s="1"/>
      <c r="I130" s="61"/>
    </row>
    <row r="131" s="22" customFormat="1" ht="12.75" hidden="1" spans="3:9">
      <c r="C131" s="1"/>
      <c r="D131" s="1"/>
      <c r="E131" s="1"/>
      <c r="F131" s="48"/>
      <c r="G131" s="49"/>
      <c r="H131" s="1"/>
      <c r="I131" s="61"/>
    </row>
    <row r="132" s="22" customFormat="1" ht="12.75" hidden="1" spans="3:9">
      <c r="C132" s="1"/>
      <c r="D132" s="1"/>
      <c r="E132" s="1"/>
      <c r="F132" s="48"/>
      <c r="G132" s="49"/>
      <c r="H132" s="1"/>
      <c r="I132" s="61"/>
    </row>
    <row r="133" s="22" customFormat="1" ht="12.75" hidden="1" spans="3:9">
      <c r="C133" s="1"/>
      <c r="D133" s="1"/>
      <c r="E133" s="1"/>
      <c r="F133" s="48"/>
      <c r="G133" s="49"/>
      <c r="H133" s="1"/>
      <c r="I133" s="61"/>
    </row>
    <row r="134" s="22" customFormat="1" ht="12.75" hidden="1" spans="3:9">
      <c r="C134" s="1"/>
      <c r="D134" s="1"/>
      <c r="E134" s="1"/>
      <c r="F134" s="48"/>
      <c r="G134" s="49"/>
      <c r="H134" s="1"/>
      <c r="I134" s="61"/>
    </row>
    <row r="135" s="22" customFormat="1" ht="12.75" hidden="1" spans="3:9">
      <c r="C135" s="1"/>
      <c r="D135" s="1"/>
      <c r="E135" s="1"/>
      <c r="F135" s="48"/>
      <c r="G135" s="49"/>
      <c r="H135" s="1"/>
      <c r="I135" s="61"/>
    </row>
    <row r="136" s="22" customFormat="1" ht="12.75" hidden="1" spans="3:9">
      <c r="C136" s="1"/>
      <c r="D136" s="1"/>
      <c r="E136" s="1"/>
      <c r="F136" s="48"/>
      <c r="G136" s="49"/>
      <c r="H136" s="1"/>
      <c r="I136" s="61"/>
    </row>
    <row r="137" s="22" customFormat="1" ht="12.75" hidden="1" spans="3:9">
      <c r="C137" s="1"/>
      <c r="D137" s="1"/>
      <c r="E137" s="1"/>
      <c r="F137" s="48"/>
      <c r="G137" s="49"/>
      <c r="H137" s="1"/>
      <c r="I137" s="61"/>
    </row>
    <row r="138" s="22" customFormat="1" ht="12.75" hidden="1" spans="3:9">
      <c r="C138" s="1"/>
      <c r="D138" s="1"/>
      <c r="E138" s="1"/>
      <c r="F138" s="48"/>
      <c r="G138" s="49"/>
      <c r="H138" s="1"/>
      <c r="I138" s="61"/>
    </row>
    <row r="139" s="22" customFormat="1" ht="12.75" hidden="1" spans="3:9">
      <c r="C139" s="1"/>
      <c r="D139" s="1"/>
      <c r="E139" s="1"/>
      <c r="F139" s="48"/>
      <c r="G139" s="49"/>
      <c r="H139" s="1"/>
      <c r="I139" s="61"/>
    </row>
    <row r="140" s="22" customFormat="1" ht="12.75" hidden="1" spans="3:9">
      <c r="C140" s="1"/>
      <c r="D140" s="1"/>
      <c r="E140" s="1"/>
      <c r="F140" s="48"/>
      <c r="G140" s="49"/>
      <c r="H140" s="1"/>
      <c r="I140" s="61"/>
    </row>
    <row r="141" s="22" customFormat="1" ht="12.75" hidden="1" spans="3:9">
      <c r="C141" s="1"/>
      <c r="D141" s="1"/>
      <c r="E141" s="1"/>
      <c r="F141" s="48"/>
      <c r="G141" s="49"/>
      <c r="H141" s="1"/>
      <c r="I141" s="61"/>
    </row>
    <row r="142" s="22" customFormat="1" ht="12.75" hidden="1" spans="3:9">
      <c r="C142" s="1"/>
      <c r="D142" s="1"/>
      <c r="E142" s="1"/>
      <c r="F142" s="48"/>
      <c r="G142" s="49"/>
      <c r="H142" s="1"/>
      <c r="I142" s="61"/>
    </row>
    <row r="143" s="22" customFormat="1" ht="12.75" hidden="1" spans="3:9">
      <c r="C143" s="1"/>
      <c r="D143" s="1"/>
      <c r="E143" s="1"/>
      <c r="F143" s="48"/>
      <c r="G143" s="49"/>
      <c r="H143" s="1"/>
      <c r="I143" s="61"/>
    </row>
    <row r="144" s="22" customFormat="1" ht="12.75" hidden="1" spans="3:9">
      <c r="C144" s="1"/>
      <c r="D144" s="1"/>
      <c r="E144" s="1"/>
      <c r="F144" s="48"/>
      <c r="G144" s="49"/>
      <c r="H144" s="1"/>
      <c r="I144" s="61"/>
    </row>
    <row r="145" s="22" customFormat="1" ht="12.75" hidden="1" spans="3:9">
      <c r="C145" s="1"/>
      <c r="D145" s="1"/>
      <c r="E145" s="1"/>
      <c r="F145" s="48"/>
      <c r="G145" s="49"/>
      <c r="H145" s="1"/>
      <c r="I145" s="61"/>
    </row>
    <row r="146" s="22" customFormat="1" ht="12.75" hidden="1" spans="3:9">
      <c r="C146" s="1"/>
      <c r="D146" s="1"/>
      <c r="E146" s="1"/>
      <c r="F146" s="48"/>
      <c r="G146" s="49"/>
      <c r="H146" s="1"/>
      <c r="I146" s="61"/>
    </row>
    <row r="147" s="22" customFormat="1" ht="12.75" hidden="1" spans="3:9">
      <c r="C147" s="1"/>
      <c r="D147" s="1"/>
      <c r="E147" s="1"/>
      <c r="F147" s="48"/>
      <c r="G147" s="49"/>
      <c r="H147" s="1"/>
      <c r="I147" s="61"/>
    </row>
    <row r="148" s="22" customFormat="1" ht="12.75" hidden="1" spans="3:9">
      <c r="C148" s="1"/>
      <c r="D148" s="1"/>
      <c r="E148" s="1"/>
      <c r="F148" s="48"/>
      <c r="G148" s="49"/>
      <c r="H148" s="1"/>
      <c r="I148" s="61"/>
    </row>
    <row r="149" s="22" customFormat="1" ht="12.75" hidden="1" spans="3:9">
      <c r="C149" s="1"/>
      <c r="D149" s="1"/>
      <c r="E149" s="1"/>
      <c r="F149" s="48"/>
      <c r="G149" s="49"/>
      <c r="H149" s="1"/>
      <c r="I149" s="61"/>
    </row>
    <row r="150" s="22" customFormat="1" ht="12.75" hidden="1" spans="3:9">
      <c r="C150" s="1"/>
      <c r="D150" s="1"/>
      <c r="E150" s="1"/>
      <c r="F150" s="48"/>
      <c r="G150" s="49"/>
      <c r="H150" s="1"/>
      <c r="I150" s="61"/>
    </row>
    <row r="151" s="22" customFormat="1" ht="12.75" hidden="1" spans="3:9">
      <c r="C151" s="1"/>
      <c r="D151" s="1"/>
      <c r="E151" s="1"/>
      <c r="F151" s="48"/>
      <c r="G151" s="49"/>
      <c r="H151" s="1"/>
      <c r="I151" s="61"/>
    </row>
    <row r="152" s="22" customFormat="1" ht="12.75" hidden="1" spans="3:9">
      <c r="C152" s="1"/>
      <c r="D152" s="1"/>
      <c r="E152" s="1"/>
      <c r="F152" s="48"/>
      <c r="G152" s="49"/>
      <c r="H152" s="1"/>
      <c r="I152" s="61"/>
    </row>
    <row r="153" s="22" customFormat="1" ht="12.75" hidden="1" spans="3:9">
      <c r="C153" s="1"/>
      <c r="D153" s="1"/>
      <c r="E153" s="1"/>
      <c r="F153" s="48"/>
      <c r="G153" s="49"/>
      <c r="H153" s="1"/>
      <c r="I153" s="61"/>
    </row>
    <row r="154" s="22" customFormat="1" ht="12.75" hidden="1" spans="3:9">
      <c r="C154" s="1"/>
      <c r="D154" s="1"/>
      <c r="E154" s="1"/>
      <c r="F154" s="48"/>
      <c r="G154" s="49"/>
      <c r="H154" s="1"/>
      <c r="I154" s="61"/>
    </row>
    <row r="155" s="22" customFormat="1" ht="12.75" hidden="1" spans="3:9">
      <c r="C155" s="1"/>
      <c r="D155" s="1"/>
      <c r="E155" s="1"/>
      <c r="F155" s="48"/>
      <c r="G155" s="49"/>
      <c r="H155" s="1"/>
      <c r="I155" s="61"/>
    </row>
    <row r="156" s="22" customFormat="1" ht="12.75" hidden="1" spans="3:9">
      <c r="C156" s="1"/>
      <c r="D156" s="1"/>
      <c r="E156" s="1"/>
      <c r="F156" s="48"/>
      <c r="G156" s="49"/>
      <c r="H156" s="1"/>
      <c r="I156" s="61"/>
    </row>
    <row r="157" s="22" customFormat="1" ht="12.75" hidden="1" spans="3:9">
      <c r="C157" s="1"/>
      <c r="D157" s="1"/>
      <c r="E157" s="1"/>
      <c r="F157" s="48"/>
      <c r="G157" s="49"/>
      <c r="H157" s="1"/>
      <c r="I157" s="61"/>
    </row>
    <row r="158" s="22" customFormat="1" ht="12.75" hidden="1" spans="3:9">
      <c r="C158" s="1"/>
      <c r="D158" s="1"/>
      <c r="E158" s="1"/>
      <c r="F158" s="48"/>
      <c r="G158" s="49"/>
      <c r="H158" s="1"/>
      <c r="I158" s="61"/>
    </row>
    <row r="159" s="22" customFormat="1" ht="12.75" hidden="1" spans="3:9">
      <c r="C159" s="1"/>
      <c r="D159" s="1"/>
      <c r="E159" s="1"/>
      <c r="F159" s="48"/>
      <c r="G159" s="49"/>
      <c r="H159" s="1"/>
      <c r="I159" s="61"/>
    </row>
    <row r="160" s="22" customFormat="1" ht="12.75" hidden="1" spans="3:9">
      <c r="C160" s="1"/>
      <c r="D160" s="1"/>
      <c r="E160" s="1"/>
      <c r="F160" s="48"/>
      <c r="G160" s="49"/>
      <c r="H160" s="1"/>
      <c r="I160" s="61"/>
    </row>
    <row r="161" s="22" customFormat="1" ht="12.75" hidden="1" spans="3:9">
      <c r="C161" s="1"/>
      <c r="D161" s="1"/>
      <c r="E161" s="1"/>
      <c r="F161" s="48"/>
      <c r="G161" s="49"/>
      <c r="H161" s="1"/>
      <c r="I161" s="61"/>
    </row>
    <row r="162" s="22" customFormat="1" ht="12.75" hidden="1" spans="3:9">
      <c r="C162" s="1"/>
      <c r="D162" s="1"/>
      <c r="E162" s="1"/>
      <c r="F162" s="48"/>
      <c r="G162" s="49"/>
      <c r="H162" s="1"/>
      <c r="I162" s="61"/>
    </row>
    <row r="163" s="22" customFormat="1" ht="12.75" hidden="1" spans="3:9">
      <c r="C163" s="1"/>
      <c r="D163" s="1"/>
      <c r="E163" s="1"/>
      <c r="F163" s="48"/>
      <c r="G163" s="49"/>
      <c r="H163" s="1"/>
      <c r="I163" s="61"/>
    </row>
    <row r="164" s="22" customFormat="1" ht="12.75" hidden="1" spans="3:9">
      <c r="C164" s="1"/>
      <c r="D164" s="1"/>
      <c r="E164" s="1"/>
      <c r="F164" s="48"/>
      <c r="G164" s="49"/>
      <c r="H164" s="1"/>
      <c r="I164" s="61"/>
    </row>
    <row r="165" s="22" customFormat="1" ht="12.75" hidden="1" spans="3:9">
      <c r="C165" s="1"/>
      <c r="D165" s="1"/>
      <c r="E165" s="1"/>
      <c r="F165" s="48"/>
      <c r="G165" s="49"/>
      <c r="H165" s="1"/>
      <c r="I165" s="61"/>
    </row>
    <row r="166" s="22" customFormat="1" ht="12.75" hidden="1" spans="3:9">
      <c r="C166" s="1"/>
      <c r="D166" s="1"/>
      <c r="E166" s="1"/>
      <c r="F166" s="48"/>
      <c r="G166" s="49"/>
      <c r="H166" s="1"/>
      <c r="I166" s="61"/>
    </row>
    <row r="167" s="22" customFormat="1" ht="12.75" hidden="1" spans="3:9">
      <c r="C167" s="1"/>
      <c r="D167" s="1"/>
      <c r="E167" s="1"/>
      <c r="F167" s="48"/>
      <c r="G167" s="49"/>
      <c r="H167" s="1"/>
      <c r="I167" s="61"/>
    </row>
    <row r="168" s="22" customFormat="1" ht="12.75" hidden="1" spans="3:9">
      <c r="C168" s="1"/>
      <c r="D168" s="1"/>
      <c r="E168" s="1"/>
      <c r="F168" s="48"/>
      <c r="G168" s="49"/>
      <c r="H168" s="1"/>
      <c r="I168" s="61"/>
    </row>
    <row r="169" s="22" customFormat="1" ht="12.75" hidden="1" spans="3:9">
      <c r="C169" s="1"/>
      <c r="D169" s="1"/>
      <c r="E169" s="1"/>
      <c r="F169" s="48"/>
      <c r="G169" s="49"/>
      <c r="H169" s="1"/>
      <c r="I169" s="61"/>
    </row>
    <row r="170" s="22" customFormat="1" ht="12.75" hidden="1" spans="3:9">
      <c r="C170" s="1"/>
      <c r="D170" s="1"/>
      <c r="E170" s="1"/>
      <c r="F170" s="48"/>
      <c r="G170" s="49"/>
      <c r="H170" s="1"/>
      <c r="I170" s="61"/>
    </row>
    <row r="171" s="22" customFormat="1" ht="12.75" hidden="1" spans="3:9">
      <c r="C171" s="1"/>
      <c r="D171" s="1"/>
      <c r="E171" s="1"/>
      <c r="F171" s="48"/>
      <c r="G171" s="49"/>
      <c r="H171" s="1"/>
      <c r="I171" s="61"/>
    </row>
    <row r="172" s="22" customFormat="1" ht="12.75" hidden="1" spans="3:9">
      <c r="C172" s="1"/>
      <c r="D172" s="1"/>
      <c r="E172" s="1"/>
      <c r="F172" s="48"/>
      <c r="G172" s="49"/>
      <c r="H172" s="1"/>
      <c r="I172" s="61"/>
    </row>
    <row r="173" s="22" customFormat="1" ht="12.75" hidden="1" spans="3:9">
      <c r="C173" s="1"/>
      <c r="D173" s="1"/>
      <c r="E173" s="1"/>
      <c r="F173" s="48"/>
      <c r="G173" s="49"/>
      <c r="H173" s="1"/>
      <c r="I173" s="61"/>
    </row>
    <row r="174" s="22" customFormat="1" ht="12.75" hidden="1" spans="3:9">
      <c r="C174" s="1"/>
      <c r="D174" s="1"/>
      <c r="E174" s="1"/>
      <c r="F174" s="48"/>
      <c r="G174" s="49"/>
      <c r="H174" s="1"/>
      <c r="I174" s="61"/>
    </row>
    <row r="175" s="22" customFormat="1" ht="12.75" hidden="1" spans="3:9">
      <c r="C175" s="1"/>
      <c r="D175" s="1"/>
      <c r="E175" s="1"/>
      <c r="F175" s="48"/>
      <c r="G175" s="49"/>
      <c r="H175" s="1"/>
      <c r="I175" s="61"/>
    </row>
    <row r="176" s="22" customFormat="1" ht="12.75" hidden="1" spans="3:9">
      <c r="C176" s="1"/>
      <c r="D176" s="1"/>
      <c r="E176" s="1"/>
      <c r="F176" s="48"/>
      <c r="G176" s="49"/>
      <c r="H176" s="1"/>
      <c r="I176" s="61"/>
    </row>
    <row r="177" s="22" customFormat="1" ht="12.75" hidden="1" spans="3:9">
      <c r="C177" s="1"/>
      <c r="D177" s="1"/>
      <c r="E177" s="1"/>
      <c r="F177" s="48"/>
      <c r="G177" s="49"/>
      <c r="H177" s="1"/>
      <c r="I177" s="61"/>
    </row>
    <row r="178" s="22" customFormat="1" ht="12.75" hidden="1" spans="3:9">
      <c r="C178" s="1"/>
      <c r="D178" s="1"/>
      <c r="E178" s="1"/>
      <c r="F178" s="48"/>
      <c r="G178" s="49"/>
      <c r="H178" s="1"/>
      <c r="I178" s="61"/>
    </row>
    <row r="179" s="22" customFormat="1" ht="12.75" hidden="1" spans="3:9">
      <c r="C179" s="1"/>
      <c r="D179" s="1"/>
      <c r="E179" s="1"/>
      <c r="F179" s="48"/>
      <c r="G179" s="49"/>
      <c r="H179" s="1"/>
      <c r="I179" s="61"/>
    </row>
    <row r="180" s="22" customFormat="1" ht="12.75" hidden="1" spans="3:9">
      <c r="C180" s="1"/>
      <c r="D180" s="1"/>
      <c r="E180" s="1"/>
      <c r="F180" s="48"/>
      <c r="G180" s="49"/>
      <c r="H180" s="1"/>
      <c r="I180" s="61"/>
    </row>
    <row r="181" s="22" customFormat="1" ht="12.75" hidden="1" spans="3:9">
      <c r="C181" s="1"/>
      <c r="D181" s="1"/>
      <c r="E181" s="1"/>
      <c r="F181" s="48"/>
      <c r="G181" s="49"/>
      <c r="H181" s="1"/>
      <c r="I181" s="61"/>
    </row>
    <row r="182" s="22" customFormat="1" ht="12.75" hidden="1" spans="3:9">
      <c r="C182" s="1"/>
      <c r="D182" s="1"/>
      <c r="E182" s="1"/>
      <c r="F182" s="48"/>
      <c r="G182" s="49"/>
      <c r="H182" s="1"/>
      <c r="I182" s="61"/>
    </row>
    <row r="183" s="22" customFormat="1" ht="12.75" hidden="1" spans="3:9">
      <c r="C183" s="1"/>
      <c r="D183" s="1"/>
      <c r="E183" s="1"/>
      <c r="F183" s="48"/>
      <c r="G183" s="49"/>
      <c r="H183" s="1"/>
      <c r="I183" s="61"/>
    </row>
    <row r="184" s="22" customFormat="1" ht="12.75" hidden="1" spans="3:9">
      <c r="C184" s="1"/>
      <c r="D184" s="1"/>
      <c r="E184" s="1"/>
      <c r="F184" s="48"/>
      <c r="G184" s="49"/>
      <c r="H184" s="1"/>
      <c r="I184" s="61"/>
    </row>
    <row r="185" s="22" customFormat="1" ht="12.75" hidden="1" spans="3:9">
      <c r="C185" s="1"/>
      <c r="D185" s="1"/>
      <c r="E185" s="1"/>
      <c r="F185" s="48"/>
      <c r="G185" s="49"/>
      <c r="H185" s="1"/>
      <c r="I185" s="61"/>
    </row>
    <row r="186" s="22" customFormat="1" ht="12.75" hidden="1" spans="3:9">
      <c r="C186" s="1"/>
      <c r="D186" s="1"/>
      <c r="E186" s="1"/>
      <c r="F186" s="48"/>
      <c r="G186" s="49"/>
      <c r="H186" s="1"/>
      <c r="I186" s="61"/>
    </row>
    <row r="187" s="22" customFormat="1" ht="12.75" hidden="1" spans="3:9">
      <c r="C187" s="1"/>
      <c r="D187" s="1"/>
      <c r="E187" s="1"/>
      <c r="F187" s="48"/>
      <c r="G187" s="49"/>
      <c r="H187" s="1"/>
      <c r="I187" s="61"/>
    </row>
    <row r="188" s="22" customFormat="1" ht="12.75" hidden="1" spans="3:9">
      <c r="C188" s="1"/>
      <c r="D188" s="1"/>
      <c r="E188" s="1"/>
      <c r="F188" s="48"/>
      <c r="G188" s="49"/>
      <c r="H188" s="1"/>
      <c r="I188" s="61"/>
    </row>
    <row r="189" s="22" customFormat="1" ht="12.75" hidden="1" spans="3:9">
      <c r="C189" s="1"/>
      <c r="D189" s="1"/>
      <c r="E189" s="1"/>
      <c r="F189" s="48"/>
      <c r="G189" s="49"/>
      <c r="H189" s="1"/>
      <c r="I189" s="61"/>
    </row>
    <row r="190" s="22" customFormat="1" ht="12.75" hidden="1" spans="3:9">
      <c r="C190" s="1"/>
      <c r="D190" s="1"/>
      <c r="E190" s="1"/>
      <c r="F190" s="48"/>
      <c r="G190" s="49"/>
      <c r="H190" s="1"/>
      <c r="I190" s="61"/>
    </row>
    <row r="191" s="22" customFormat="1" ht="12.75" hidden="1" spans="3:9">
      <c r="C191" s="1"/>
      <c r="D191" s="1"/>
      <c r="E191" s="1"/>
      <c r="F191" s="48"/>
      <c r="G191" s="49"/>
      <c r="H191" s="1"/>
      <c r="I191" s="61"/>
    </row>
    <row r="192" s="22" customFormat="1" ht="12.75" hidden="1" spans="3:9">
      <c r="C192" s="1"/>
      <c r="D192" s="1"/>
      <c r="E192" s="1"/>
      <c r="F192" s="48"/>
      <c r="G192" s="49"/>
      <c r="H192" s="1"/>
      <c r="I192" s="61"/>
    </row>
    <row r="193" s="22" customFormat="1" ht="12.75" hidden="1" spans="3:9">
      <c r="C193" s="1"/>
      <c r="D193" s="1"/>
      <c r="E193" s="1"/>
      <c r="F193" s="48"/>
      <c r="G193" s="49"/>
      <c r="H193" s="1"/>
      <c r="I193" s="61"/>
    </row>
    <row r="194" s="22" customFormat="1" ht="12.75" hidden="1" spans="3:9">
      <c r="C194" s="1"/>
      <c r="D194" s="1"/>
      <c r="E194" s="1"/>
      <c r="F194" s="48"/>
      <c r="G194" s="49"/>
      <c r="H194" s="1"/>
      <c r="I194" s="61"/>
    </row>
    <row r="195" s="22" customFormat="1" ht="12.75" hidden="1" spans="3:9">
      <c r="C195" s="1"/>
      <c r="D195" s="1"/>
      <c r="E195" s="1"/>
      <c r="F195" s="48"/>
      <c r="G195" s="49"/>
      <c r="H195" s="1"/>
      <c r="I195" s="61"/>
    </row>
    <row r="196" s="22" customFormat="1" ht="12.75" hidden="1" spans="3:9">
      <c r="C196" s="1"/>
      <c r="D196" s="1"/>
      <c r="E196" s="1"/>
      <c r="F196" s="48"/>
      <c r="G196" s="49"/>
      <c r="H196" s="1"/>
      <c r="I196" s="61"/>
    </row>
    <row r="197" s="22" customFormat="1" ht="12.75" hidden="1" spans="3:9">
      <c r="C197" s="1"/>
      <c r="D197" s="1"/>
      <c r="E197" s="1"/>
      <c r="F197" s="48"/>
      <c r="G197" s="49"/>
      <c r="H197" s="1"/>
      <c r="I197" s="61"/>
    </row>
    <row r="198" s="22" customFormat="1" ht="12.75" hidden="1" spans="3:9">
      <c r="C198" s="1"/>
      <c r="D198" s="1"/>
      <c r="E198" s="1"/>
      <c r="F198" s="48"/>
      <c r="G198" s="49"/>
      <c r="H198" s="1"/>
      <c r="I198" s="61"/>
    </row>
    <row r="199" s="22" customFormat="1" ht="12.75" hidden="1" spans="3:9">
      <c r="C199" s="1"/>
      <c r="D199" s="1"/>
      <c r="E199" s="1"/>
      <c r="F199" s="48"/>
      <c r="G199" s="49"/>
      <c r="H199" s="1"/>
      <c r="I199" s="61"/>
    </row>
    <row r="200" s="22" customFormat="1" ht="12.75" hidden="1" spans="3:9">
      <c r="C200" s="1"/>
      <c r="D200" s="1"/>
      <c r="E200" s="1"/>
      <c r="F200" s="48"/>
      <c r="G200" s="49"/>
      <c r="H200" s="1"/>
      <c r="I200" s="61"/>
    </row>
    <row r="201" s="22" customFormat="1" ht="12.75" hidden="1" spans="3:9">
      <c r="C201" s="1"/>
      <c r="D201" s="1"/>
      <c r="E201" s="1"/>
      <c r="F201" s="48"/>
      <c r="G201" s="49"/>
      <c r="H201" s="1"/>
      <c r="I201" s="61"/>
    </row>
    <row r="202" s="22" customFormat="1" ht="12.75" hidden="1" spans="3:9">
      <c r="C202" s="1"/>
      <c r="D202" s="1"/>
      <c r="E202" s="1"/>
      <c r="F202" s="48"/>
      <c r="G202" s="49"/>
      <c r="H202" s="1"/>
      <c r="I202" s="61"/>
    </row>
    <row r="203" s="22" customFormat="1" ht="12.75" hidden="1" spans="3:9">
      <c r="C203" s="1"/>
      <c r="D203" s="1"/>
      <c r="E203" s="1"/>
      <c r="F203" s="48"/>
      <c r="G203" s="49"/>
      <c r="H203" s="1"/>
      <c r="I203" s="61"/>
    </row>
    <row r="204" s="22" customFormat="1" ht="12.75" hidden="1" spans="3:9">
      <c r="C204" s="1"/>
      <c r="D204" s="1"/>
      <c r="E204" s="1"/>
      <c r="F204" s="48"/>
      <c r="G204" s="49"/>
      <c r="H204" s="1"/>
      <c r="I204" s="61"/>
    </row>
    <row r="205" s="22" customFormat="1" ht="12.75" hidden="1" spans="3:9">
      <c r="C205" s="1"/>
      <c r="D205" s="1"/>
      <c r="E205" s="1"/>
      <c r="F205" s="48"/>
      <c r="G205" s="49"/>
      <c r="H205" s="1"/>
      <c r="I205" s="61"/>
    </row>
    <row r="206" s="22" customFormat="1" ht="12.75" hidden="1" spans="3:9">
      <c r="C206" s="1"/>
      <c r="D206" s="1"/>
      <c r="E206" s="1"/>
      <c r="F206" s="48"/>
      <c r="G206" s="49"/>
      <c r="H206" s="1"/>
      <c r="I206" s="61"/>
    </row>
    <row r="207" s="22" customFormat="1" ht="12.75" hidden="1" spans="3:9">
      <c r="C207" s="1"/>
      <c r="D207" s="1"/>
      <c r="E207" s="1"/>
      <c r="F207" s="48"/>
      <c r="G207" s="49"/>
      <c r="H207" s="1"/>
      <c r="I207" s="61"/>
    </row>
    <row r="208" s="22" customFormat="1" ht="12.75" hidden="1" spans="3:9">
      <c r="C208" s="1"/>
      <c r="D208" s="1"/>
      <c r="E208" s="1"/>
      <c r="F208" s="48"/>
      <c r="G208" s="49"/>
      <c r="H208" s="1"/>
      <c r="I208" s="61"/>
    </row>
    <row r="209" s="22" customFormat="1" ht="12.75" hidden="1" spans="3:9">
      <c r="C209" s="1"/>
      <c r="D209" s="1"/>
      <c r="E209" s="1"/>
      <c r="F209" s="48"/>
      <c r="G209" s="49"/>
      <c r="H209" s="1"/>
      <c r="I209" s="61"/>
    </row>
    <row r="210" s="22" customFormat="1" ht="12.75" hidden="1" spans="3:9">
      <c r="C210" s="1"/>
      <c r="D210" s="1"/>
      <c r="E210" s="1"/>
      <c r="F210" s="48"/>
      <c r="G210" s="49"/>
      <c r="H210" s="1"/>
      <c r="I210" s="61"/>
    </row>
    <row r="211" s="22" customFormat="1" ht="12.75" hidden="1" spans="3:9">
      <c r="C211" s="1"/>
      <c r="D211" s="1"/>
      <c r="E211" s="1"/>
      <c r="F211" s="48"/>
      <c r="G211" s="49"/>
      <c r="H211" s="1"/>
      <c r="I211" s="61"/>
    </row>
    <row r="212" s="22" customFormat="1" ht="12.75" hidden="1" spans="3:9">
      <c r="C212" s="1"/>
      <c r="D212" s="1"/>
      <c r="E212" s="1"/>
      <c r="F212" s="48"/>
      <c r="G212" s="49"/>
      <c r="H212" s="1"/>
      <c r="I212" s="61"/>
    </row>
    <row r="213" s="22" customFormat="1" ht="12.75" hidden="1" spans="3:9">
      <c r="C213" s="1"/>
      <c r="D213" s="1"/>
      <c r="E213" s="1"/>
      <c r="F213" s="48"/>
      <c r="G213" s="49"/>
      <c r="H213" s="1"/>
      <c r="I213" s="61"/>
    </row>
    <row r="214" s="22" customFormat="1" ht="12.75" hidden="1" spans="3:9">
      <c r="C214" s="1"/>
      <c r="D214" s="1"/>
      <c r="E214" s="1"/>
      <c r="F214" s="48"/>
      <c r="G214" s="49"/>
      <c r="H214" s="1"/>
      <c r="I214" s="61"/>
    </row>
    <row r="215" s="22" customFormat="1" ht="12.75" hidden="1" spans="3:9">
      <c r="C215" s="1"/>
      <c r="D215" s="1"/>
      <c r="E215" s="1"/>
      <c r="F215" s="48"/>
      <c r="G215" s="49"/>
      <c r="H215" s="1"/>
      <c r="I215" s="61"/>
    </row>
    <row r="216" s="22" customFormat="1" ht="12.75" hidden="1" spans="3:9">
      <c r="C216" s="1"/>
      <c r="D216" s="1"/>
      <c r="E216" s="1"/>
      <c r="F216" s="48"/>
      <c r="G216" s="49"/>
      <c r="H216" s="1"/>
      <c r="I216" s="61"/>
    </row>
    <row r="217" s="22" customFormat="1" ht="12.75" hidden="1" spans="3:9">
      <c r="C217" s="1"/>
      <c r="D217" s="1"/>
      <c r="E217" s="1"/>
      <c r="F217" s="48"/>
      <c r="G217" s="49"/>
      <c r="H217" s="1"/>
      <c r="I217" s="61"/>
    </row>
    <row r="218" s="22" customFormat="1" ht="12.75" hidden="1" spans="3:9">
      <c r="C218" s="1"/>
      <c r="D218" s="1"/>
      <c r="E218" s="1"/>
      <c r="F218" s="48"/>
      <c r="G218" s="49"/>
      <c r="H218" s="1"/>
      <c r="I218" s="61"/>
    </row>
    <row r="219" s="22" customFormat="1" ht="12.75" hidden="1" spans="3:9">
      <c r="C219" s="1"/>
      <c r="D219" s="1"/>
      <c r="E219" s="1"/>
      <c r="F219" s="48"/>
      <c r="G219" s="49"/>
      <c r="H219" s="1"/>
      <c r="I219" s="61"/>
    </row>
    <row r="220" s="22" customFormat="1" ht="12.75" hidden="1" spans="3:9">
      <c r="C220" s="1"/>
      <c r="D220" s="1"/>
      <c r="E220" s="1"/>
      <c r="F220" s="48"/>
      <c r="G220" s="49"/>
      <c r="H220" s="1"/>
      <c r="I220" s="61"/>
    </row>
    <row r="221" s="22" customFormat="1" ht="12.75" hidden="1" spans="3:9">
      <c r="C221" s="1"/>
      <c r="D221" s="1"/>
      <c r="E221" s="1"/>
      <c r="F221" s="48"/>
      <c r="G221" s="49"/>
      <c r="H221" s="1"/>
      <c r="I221" s="61"/>
    </row>
    <row r="222" s="22" customFormat="1" ht="12.75" hidden="1" spans="3:9">
      <c r="C222" s="1"/>
      <c r="D222" s="1"/>
      <c r="E222" s="1"/>
      <c r="F222" s="48"/>
      <c r="G222" s="49"/>
      <c r="H222" s="1"/>
      <c r="I222" s="61"/>
    </row>
    <row r="223" s="22" customFormat="1" ht="12.75" hidden="1" spans="3:9">
      <c r="C223" s="1"/>
      <c r="D223" s="1"/>
      <c r="E223" s="1"/>
      <c r="F223" s="48"/>
      <c r="G223" s="49"/>
      <c r="H223" s="1"/>
      <c r="I223" s="61"/>
    </row>
    <row r="224" s="22" customFormat="1" ht="12.75" hidden="1" spans="3:9">
      <c r="C224" s="1"/>
      <c r="D224" s="1"/>
      <c r="E224" s="1"/>
      <c r="F224" s="48"/>
      <c r="G224" s="49"/>
      <c r="H224" s="1"/>
      <c r="I224" s="61"/>
    </row>
    <row r="225" s="22" customFormat="1" ht="12.75" hidden="1" spans="3:9">
      <c r="C225" s="1"/>
      <c r="D225" s="1"/>
      <c r="E225" s="1"/>
      <c r="F225" s="48"/>
      <c r="G225" s="49"/>
      <c r="H225" s="1"/>
      <c r="I225" s="61"/>
    </row>
    <row r="226" s="22" customFormat="1" ht="12.75" hidden="1" spans="3:9">
      <c r="C226" s="1"/>
      <c r="D226" s="1"/>
      <c r="E226" s="1"/>
      <c r="F226" s="48"/>
      <c r="G226" s="49"/>
      <c r="H226" s="1"/>
      <c r="I226" s="61"/>
    </row>
    <row r="227" s="22" customFormat="1" ht="12.75" hidden="1" spans="3:9">
      <c r="C227" s="1"/>
      <c r="D227" s="1"/>
      <c r="E227" s="1"/>
      <c r="F227" s="48"/>
      <c r="G227" s="49"/>
      <c r="H227" s="1"/>
      <c r="I227" s="61"/>
    </row>
    <row r="228" s="22" customFormat="1" ht="12.75" hidden="1" spans="3:9">
      <c r="C228" s="1"/>
      <c r="D228" s="1"/>
      <c r="E228" s="1"/>
      <c r="F228" s="48"/>
      <c r="G228" s="49"/>
      <c r="H228" s="1"/>
      <c r="I228" s="61"/>
    </row>
    <row r="229" s="22" customFormat="1" ht="12.75" hidden="1" spans="3:9">
      <c r="C229" s="1"/>
      <c r="D229" s="1"/>
      <c r="E229" s="1"/>
      <c r="F229" s="48"/>
      <c r="G229" s="49"/>
      <c r="H229" s="1"/>
      <c r="I229" s="61"/>
    </row>
    <row r="230" s="22" customFormat="1" ht="12.75" hidden="1" spans="3:9">
      <c r="C230" s="1"/>
      <c r="D230" s="1"/>
      <c r="E230" s="1"/>
      <c r="F230" s="48"/>
      <c r="G230" s="49"/>
      <c r="H230" s="1"/>
      <c r="I230" s="61"/>
    </row>
    <row r="231" s="22" customFormat="1" ht="12.75" hidden="1" spans="3:9">
      <c r="C231" s="1"/>
      <c r="D231" s="1"/>
      <c r="E231" s="1"/>
      <c r="F231" s="48"/>
      <c r="G231" s="49"/>
      <c r="H231" s="1"/>
      <c r="I231" s="61"/>
    </row>
    <row r="232" s="22" customFormat="1" ht="12.75" hidden="1" spans="3:9">
      <c r="C232" s="1"/>
      <c r="D232" s="1"/>
      <c r="E232" s="1"/>
      <c r="F232" s="48"/>
      <c r="G232" s="49"/>
      <c r="H232" s="1"/>
      <c r="I232" s="61"/>
    </row>
    <row r="233" s="22" customFormat="1" ht="12.75" hidden="1" spans="3:9">
      <c r="C233" s="1"/>
      <c r="D233" s="1"/>
      <c r="E233" s="1"/>
      <c r="F233" s="48"/>
      <c r="G233" s="49"/>
      <c r="H233" s="1"/>
      <c r="I233" s="61"/>
    </row>
    <row r="234" s="22" customFormat="1" ht="12.75" hidden="1" spans="3:9">
      <c r="C234" s="1"/>
      <c r="D234" s="1"/>
      <c r="E234" s="1"/>
      <c r="F234" s="48"/>
      <c r="G234" s="49"/>
      <c r="H234" s="1"/>
      <c r="I234" s="61"/>
    </row>
    <row r="235" s="22" customFormat="1" ht="12.75" hidden="1" spans="3:9">
      <c r="C235" s="1"/>
      <c r="D235" s="1"/>
      <c r="E235" s="1"/>
      <c r="F235" s="48"/>
      <c r="G235" s="49"/>
      <c r="H235" s="1"/>
      <c r="I235" s="61"/>
    </row>
    <row r="236" s="22" customFormat="1" ht="12.75" hidden="1" spans="3:9">
      <c r="C236" s="1"/>
      <c r="D236" s="1"/>
      <c r="E236" s="1"/>
      <c r="F236" s="48"/>
      <c r="G236" s="49"/>
      <c r="H236" s="1"/>
      <c r="I236" s="61"/>
    </row>
    <row r="237" s="22" customFormat="1" ht="12.75" hidden="1" spans="3:9">
      <c r="C237" s="1"/>
      <c r="D237" s="1"/>
      <c r="E237" s="1"/>
      <c r="F237" s="48"/>
      <c r="G237" s="49"/>
      <c r="H237" s="1"/>
      <c r="I237" s="61"/>
    </row>
    <row r="238" s="22" customFormat="1" ht="12.75" hidden="1" spans="3:9">
      <c r="C238" s="1"/>
      <c r="D238" s="1"/>
      <c r="E238" s="1"/>
      <c r="F238" s="48"/>
      <c r="G238" s="49"/>
      <c r="H238" s="1"/>
      <c r="I238" s="61"/>
    </row>
    <row r="239" s="22" customFormat="1" ht="12.75" hidden="1" spans="3:9">
      <c r="C239" s="1"/>
      <c r="D239" s="1"/>
      <c r="E239" s="1"/>
      <c r="F239" s="48"/>
      <c r="G239" s="49"/>
      <c r="H239" s="1"/>
      <c r="I239" s="61"/>
    </row>
    <row r="240" s="22" customFormat="1" ht="12.75" hidden="1" spans="3:9">
      <c r="C240" s="1"/>
      <c r="D240" s="1"/>
      <c r="E240" s="1"/>
      <c r="F240" s="48"/>
      <c r="G240" s="49"/>
      <c r="H240" s="1"/>
      <c r="I240" s="61"/>
    </row>
    <row r="241" s="22" customFormat="1" ht="12.75" hidden="1" spans="3:9">
      <c r="C241" s="1"/>
      <c r="D241" s="1"/>
      <c r="E241" s="1"/>
      <c r="F241" s="48"/>
      <c r="G241" s="49"/>
      <c r="H241" s="1"/>
      <c r="I241" s="61"/>
    </row>
    <row r="242" s="22" customFormat="1" ht="12.75" hidden="1" spans="3:9">
      <c r="C242" s="1"/>
      <c r="D242" s="1"/>
      <c r="E242" s="1"/>
      <c r="F242" s="48"/>
      <c r="G242" s="49"/>
      <c r="H242" s="1"/>
      <c r="I242" s="61"/>
    </row>
    <row r="243" s="22" customFormat="1" ht="12.75" hidden="1" spans="3:9">
      <c r="C243" s="1"/>
      <c r="D243" s="1"/>
      <c r="E243" s="1"/>
      <c r="F243" s="48"/>
      <c r="G243" s="49"/>
      <c r="H243" s="1"/>
      <c r="I243" s="61"/>
    </row>
    <row r="244" s="22" customFormat="1" ht="12.75" hidden="1" spans="3:9">
      <c r="C244" s="1"/>
      <c r="D244" s="1"/>
      <c r="E244" s="1"/>
      <c r="F244" s="48"/>
      <c r="G244" s="49"/>
      <c r="H244" s="1"/>
      <c r="I244" s="61"/>
    </row>
    <row r="245" s="22" customFormat="1" ht="12.75" hidden="1" spans="3:9">
      <c r="C245" s="1"/>
      <c r="D245" s="1"/>
      <c r="E245" s="1"/>
      <c r="F245" s="48"/>
      <c r="G245" s="49"/>
      <c r="H245" s="1"/>
      <c r="I245" s="61"/>
    </row>
    <row r="246" s="22" customFormat="1" ht="12.75" hidden="1" spans="3:9">
      <c r="C246" s="1"/>
      <c r="D246" s="1"/>
      <c r="E246" s="1"/>
      <c r="F246" s="48"/>
      <c r="G246" s="49"/>
      <c r="H246" s="1"/>
      <c r="I246" s="61"/>
    </row>
    <row r="247" s="22" customFormat="1" ht="12.75" hidden="1" spans="3:9">
      <c r="C247" s="1"/>
      <c r="D247" s="1"/>
      <c r="E247" s="1"/>
      <c r="F247" s="48"/>
      <c r="G247" s="49"/>
      <c r="H247" s="1"/>
      <c r="I247" s="61"/>
    </row>
    <row r="248" s="22" customFormat="1" ht="12.75" hidden="1" spans="3:9">
      <c r="C248" s="1"/>
      <c r="D248" s="1"/>
      <c r="E248" s="1"/>
      <c r="F248" s="48"/>
      <c r="G248" s="49"/>
      <c r="H248" s="1"/>
      <c r="I248" s="61"/>
    </row>
    <row r="249" s="22" customFormat="1" ht="12.75" hidden="1" spans="3:9">
      <c r="C249" s="1"/>
      <c r="D249" s="1"/>
      <c r="E249" s="1"/>
      <c r="F249" s="48"/>
      <c r="G249" s="49"/>
      <c r="H249" s="1"/>
      <c r="I249" s="61"/>
    </row>
    <row r="250" s="22" customFormat="1" ht="12.75" hidden="1" spans="3:9">
      <c r="C250" s="1"/>
      <c r="D250" s="1"/>
      <c r="E250" s="1"/>
      <c r="F250" s="48"/>
      <c r="G250" s="49"/>
      <c r="H250" s="1"/>
      <c r="I250" s="61"/>
    </row>
    <row r="251" s="22" customFormat="1" ht="12.75" hidden="1" spans="3:9">
      <c r="C251" s="1"/>
      <c r="D251" s="1"/>
      <c r="E251" s="1"/>
      <c r="F251" s="48"/>
      <c r="G251" s="49"/>
      <c r="H251" s="1"/>
      <c r="I251" s="61"/>
    </row>
    <row r="252" s="22" customFormat="1" ht="12.75" hidden="1" spans="3:9">
      <c r="C252" s="1"/>
      <c r="D252" s="1"/>
      <c r="E252" s="1"/>
      <c r="F252" s="48"/>
      <c r="G252" s="49"/>
      <c r="H252" s="1"/>
      <c r="I252" s="61"/>
    </row>
    <row r="253" s="22" customFormat="1" ht="12.75" hidden="1" spans="3:9">
      <c r="C253" s="1"/>
      <c r="D253" s="1"/>
      <c r="E253" s="1"/>
      <c r="F253" s="48"/>
      <c r="G253" s="49"/>
      <c r="H253" s="1"/>
      <c r="I253" s="61"/>
    </row>
    <row r="254" s="22" customFormat="1" ht="12.75" hidden="1" spans="3:9">
      <c r="C254" s="1"/>
      <c r="D254" s="1"/>
      <c r="E254" s="1"/>
      <c r="F254" s="48"/>
      <c r="G254" s="49"/>
      <c r="H254" s="1"/>
      <c r="I254" s="61"/>
    </row>
    <row r="255" s="22" customFormat="1" ht="12.75" hidden="1" spans="3:9">
      <c r="C255" s="1"/>
      <c r="D255" s="1"/>
      <c r="E255" s="1"/>
      <c r="F255" s="48"/>
      <c r="G255" s="49"/>
      <c r="H255" s="1"/>
      <c r="I255" s="61"/>
    </row>
    <row r="256" s="22" customFormat="1" ht="12.75" hidden="1" spans="3:9">
      <c r="C256" s="1"/>
      <c r="D256" s="1"/>
      <c r="E256" s="1"/>
      <c r="F256" s="48"/>
      <c r="G256" s="49"/>
      <c r="H256" s="1"/>
      <c r="I256" s="61"/>
    </row>
    <row r="257" s="22" customFormat="1" ht="12.75" hidden="1" spans="3:9">
      <c r="C257" s="1"/>
      <c r="D257" s="1"/>
      <c r="E257" s="1"/>
      <c r="F257" s="48"/>
      <c r="G257" s="49"/>
      <c r="H257" s="1"/>
      <c r="I257" s="61"/>
    </row>
    <row r="258" s="22" customFormat="1" ht="12.75" hidden="1" spans="3:9">
      <c r="C258" s="1"/>
      <c r="D258" s="1"/>
      <c r="E258" s="1"/>
      <c r="F258" s="48"/>
      <c r="G258" s="49"/>
      <c r="H258" s="1"/>
      <c r="I258" s="61"/>
    </row>
    <row r="259" s="22" customFormat="1" ht="12.75" hidden="1" spans="3:9">
      <c r="C259" s="1"/>
      <c r="D259" s="1"/>
      <c r="E259" s="1"/>
      <c r="F259" s="48"/>
      <c r="G259" s="49"/>
      <c r="H259" s="1"/>
      <c r="I259" s="61"/>
    </row>
    <row r="260" s="22" customFormat="1" ht="12.75" hidden="1" spans="3:9">
      <c r="C260" s="1"/>
      <c r="D260" s="1"/>
      <c r="E260" s="1"/>
      <c r="F260" s="48"/>
      <c r="G260" s="49"/>
      <c r="H260" s="1"/>
      <c r="I260" s="61"/>
    </row>
    <row r="261" s="22" customFormat="1" ht="12.75" hidden="1" spans="3:9">
      <c r="C261" s="1"/>
      <c r="D261" s="1"/>
      <c r="E261" s="1"/>
      <c r="F261" s="48"/>
      <c r="G261" s="49"/>
      <c r="H261" s="1"/>
      <c r="I261" s="61"/>
    </row>
    <row r="262" s="22" customFormat="1" ht="12.75" hidden="1" spans="3:9">
      <c r="C262" s="1"/>
      <c r="D262" s="1"/>
      <c r="E262" s="1"/>
      <c r="F262" s="48"/>
      <c r="G262" s="49"/>
      <c r="H262" s="1"/>
      <c r="I262" s="61"/>
    </row>
    <row r="263" s="22" customFormat="1" ht="12.75" hidden="1" spans="3:9">
      <c r="C263" s="1"/>
      <c r="D263" s="1"/>
      <c r="E263" s="1"/>
      <c r="F263" s="48"/>
      <c r="G263" s="49"/>
      <c r="H263" s="1"/>
      <c r="I263" s="61"/>
    </row>
    <row r="264" s="22" customFormat="1" ht="12.75" hidden="1" spans="3:9">
      <c r="C264" s="1"/>
      <c r="D264" s="1"/>
      <c r="E264" s="1"/>
      <c r="F264" s="48"/>
      <c r="G264" s="49"/>
      <c r="H264" s="1"/>
      <c r="I264" s="61"/>
    </row>
    <row r="265" s="22" customFormat="1" ht="12.75" hidden="1" spans="3:9">
      <c r="C265" s="1"/>
      <c r="D265" s="1"/>
      <c r="E265" s="1"/>
      <c r="F265" s="48"/>
      <c r="G265" s="49"/>
      <c r="H265" s="1"/>
      <c r="I265" s="61"/>
    </row>
    <row r="266" s="22" customFormat="1" ht="12.75" hidden="1" spans="3:9">
      <c r="C266" s="1"/>
      <c r="D266" s="1"/>
      <c r="E266" s="1"/>
      <c r="F266" s="48"/>
      <c r="G266" s="49"/>
      <c r="H266" s="1"/>
      <c r="I266" s="61"/>
    </row>
    <row r="267" s="22" customFormat="1" ht="12.75" hidden="1" spans="3:9">
      <c r="C267" s="1"/>
      <c r="D267" s="1"/>
      <c r="E267" s="1"/>
      <c r="F267" s="48"/>
      <c r="G267" s="49"/>
      <c r="H267" s="1"/>
      <c r="I267" s="61"/>
    </row>
    <row r="268" s="22" customFormat="1" ht="12.75" hidden="1" spans="3:9">
      <c r="C268" s="1"/>
      <c r="D268" s="1"/>
      <c r="E268" s="1"/>
      <c r="F268" s="48"/>
      <c r="G268" s="49"/>
      <c r="H268" s="1"/>
      <c r="I268" s="61"/>
    </row>
    <row r="269" s="22" customFormat="1" ht="12.75" hidden="1" spans="3:9">
      <c r="C269" s="1"/>
      <c r="D269" s="1"/>
      <c r="E269" s="1"/>
      <c r="F269" s="48"/>
      <c r="G269" s="49"/>
      <c r="H269" s="1"/>
      <c r="I269" s="61"/>
    </row>
    <row r="270" s="22" customFormat="1" ht="12.75" hidden="1" spans="3:9">
      <c r="C270" s="1"/>
      <c r="D270" s="1"/>
      <c r="E270" s="1"/>
      <c r="F270" s="48"/>
      <c r="G270" s="49"/>
      <c r="H270" s="1"/>
      <c r="I270" s="61"/>
    </row>
    <row r="271" s="22" customFormat="1" ht="12.75" hidden="1" spans="3:9">
      <c r="C271" s="1"/>
      <c r="D271" s="1"/>
      <c r="E271" s="1"/>
      <c r="F271" s="48"/>
      <c r="G271" s="49"/>
      <c r="H271" s="1"/>
      <c r="I271" s="61"/>
    </row>
    <row r="272" s="22" customFormat="1" ht="12.75" hidden="1" spans="3:9">
      <c r="C272" s="1"/>
      <c r="D272" s="1"/>
      <c r="E272" s="1"/>
      <c r="F272" s="48"/>
      <c r="G272" s="49"/>
      <c r="H272" s="1"/>
      <c r="I272" s="61"/>
    </row>
    <row r="273" s="22" customFormat="1" ht="12.75" hidden="1" spans="3:9">
      <c r="C273" s="1"/>
      <c r="D273" s="1"/>
      <c r="E273" s="1"/>
      <c r="F273" s="48"/>
      <c r="G273" s="49"/>
      <c r="H273" s="1"/>
      <c r="I273" s="61"/>
    </row>
    <row r="274" s="22" customFormat="1" ht="12.75" hidden="1" spans="3:9">
      <c r="C274" s="1"/>
      <c r="D274" s="1"/>
      <c r="E274" s="1"/>
      <c r="F274" s="48"/>
      <c r="G274" s="49"/>
      <c r="H274" s="1"/>
      <c r="I274" s="61"/>
    </row>
    <row r="275" s="22" customFormat="1" ht="12.75" hidden="1" spans="3:9">
      <c r="C275" s="1"/>
      <c r="D275" s="1"/>
      <c r="E275" s="1"/>
      <c r="F275" s="48"/>
      <c r="G275" s="49"/>
      <c r="H275" s="1"/>
      <c r="I275" s="61"/>
    </row>
    <row r="276" s="22" customFormat="1" ht="12.75" hidden="1" spans="3:9">
      <c r="C276" s="1"/>
      <c r="D276" s="1"/>
      <c r="E276" s="1"/>
      <c r="F276" s="48"/>
      <c r="G276" s="49"/>
      <c r="H276" s="1"/>
      <c r="I276" s="61"/>
    </row>
    <row r="277" s="22" customFormat="1" ht="12.75" hidden="1" spans="3:9">
      <c r="C277" s="1"/>
      <c r="D277" s="1"/>
      <c r="E277" s="1"/>
      <c r="F277" s="48"/>
      <c r="G277" s="49"/>
      <c r="H277" s="1"/>
      <c r="I277" s="61"/>
    </row>
    <row r="278" s="22" customFormat="1" ht="12.75" hidden="1" spans="3:9">
      <c r="C278" s="1"/>
      <c r="D278" s="1"/>
      <c r="E278" s="1"/>
      <c r="F278" s="48"/>
      <c r="G278" s="49"/>
      <c r="H278" s="1"/>
      <c r="I278" s="61"/>
    </row>
    <row r="279" s="22" customFormat="1" ht="12.75" hidden="1" spans="3:9">
      <c r="C279" s="1"/>
      <c r="D279" s="1"/>
      <c r="E279" s="1"/>
      <c r="F279" s="48"/>
      <c r="G279" s="49"/>
      <c r="H279" s="1"/>
      <c r="I279" s="61"/>
    </row>
    <row r="280" s="22" customFormat="1" ht="12.75" hidden="1" spans="3:9">
      <c r="C280" s="1"/>
      <c r="D280" s="1"/>
      <c r="E280" s="1"/>
      <c r="F280" s="48"/>
      <c r="G280" s="49"/>
      <c r="H280" s="1"/>
      <c r="I280" s="61"/>
    </row>
    <row r="281" s="22" customFormat="1" ht="12.75" hidden="1" spans="3:9">
      <c r="C281" s="1"/>
      <c r="D281" s="1"/>
      <c r="E281" s="1"/>
      <c r="F281" s="48"/>
      <c r="G281" s="49"/>
      <c r="H281" s="1"/>
      <c r="I281" s="61"/>
    </row>
    <row r="282" s="22" customFormat="1" ht="12.75" hidden="1" spans="3:9">
      <c r="C282" s="1"/>
      <c r="D282" s="1"/>
      <c r="E282" s="1"/>
      <c r="F282" s="48"/>
      <c r="G282" s="49"/>
      <c r="H282" s="1"/>
      <c r="I282" s="61"/>
    </row>
    <row r="283" s="22" customFormat="1" ht="12.75" hidden="1" spans="3:9">
      <c r="C283" s="1"/>
      <c r="D283" s="1"/>
      <c r="E283" s="1"/>
      <c r="F283" s="48"/>
      <c r="G283" s="49"/>
      <c r="H283" s="1"/>
      <c r="I283" s="61"/>
    </row>
    <row r="284" s="22" customFormat="1" ht="12.75" hidden="1" spans="3:9">
      <c r="C284" s="1"/>
      <c r="D284" s="1"/>
      <c r="E284" s="1"/>
      <c r="F284" s="48"/>
      <c r="G284" s="49"/>
      <c r="H284" s="1"/>
      <c r="I284" s="61"/>
    </row>
    <row r="285" s="22" customFormat="1" ht="12.75" hidden="1" spans="3:9">
      <c r="C285" s="1"/>
      <c r="D285" s="1"/>
      <c r="E285" s="1"/>
      <c r="F285" s="48"/>
      <c r="G285" s="49"/>
      <c r="H285" s="1"/>
      <c r="I285" s="61"/>
    </row>
    <row r="286" s="22" customFormat="1" ht="12.75" hidden="1" spans="3:9">
      <c r="C286" s="1"/>
      <c r="D286" s="1"/>
      <c r="E286" s="1"/>
      <c r="F286" s="48"/>
      <c r="G286" s="49"/>
      <c r="H286" s="1"/>
      <c r="I286" s="61"/>
    </row>
    <row r="287" s="22" customFormat="1" ht="12.75" hidden="1" spans="3:9">
      <c r="C287" s="1"/>
      <c r="D287" s="1"/>
      <c r="E287" s="1"/>
      <c r="F287" s="48"/>
      <c r="G287" s="49"/>
      <c r="H287" s="1"/>
      <c r="I287" s="61"/>
    </row>
    <row r="288" s="22" customFormat="1" ht="12.75" hidden="1" spans="3:9">
      <c r="C288" s="1"/>
      <c r="D288" s="1"/>
      <c r="E288" s="1"/>
      <c r="F288" s="48"/>
      <c r="G288" s="49"/>
      <c r="H288" s="1"/>
      <c r="I288" s="61"/>
    </row>
    <row r="289" s="22" customFormat="1" ht="12.75" hidden="1" spans="3:9">
      <c r="C289" s="1"/>
      <c r="D289" s="1"/>
      <c r="E289" s="1"/>
      <c r="F289" s="48"/>
      <c r="G289" s="49"/>
      <c r="H289" s="1"/>
      <c r="I289" s="61"/>
    </row>
    <row r="290" s="22" customFormat="1" ht="12.75" hidden="1" spans="3:9">
      <c r="C290" s="1"/>
      <c r="D290" s="1"/>
      <c r="E290" s="1"/>
      <c r="F290" s="48"/>
      <c r="G290" s="49"/>
      <c r="H290" s="1"/>
      <c r="I290" s="61"/>
    </row>
    <row r="291" s="22" customFormat="1" ht="12.75" hidden="1" spans="3:9">
      <c r="C291" s="1"/>
      <c r="D291" s="1"/>
      <c r="E291" s="1"/>
      <c r="F291" s="48"/>
      <c r="G291" s="49"/>
      <c r="H291" s="1"/>
      <c r="I291" s="61"/>
    </row>
    <row r="292" s="22" customFormat="1" ht="12.75" hidden="1" spans="3:9">
      <c r="C292" s="1"/>
      <c r="D292" s="1"/>
      <c r="E292" s="1"/>
      <c r="F292" s="48"/>
      <c r="G292" s="49"/>
      <c r="H292" s="1"/>
      <c r="I292" s="61"/>
    </row>
    <row r="293" s="22" customFormat="1" ht="12.75" hidden="1" spans="3:9">
      <c r="C293" s="1"/>
      <c r="D293" s="1"/>
      <c r="E293" s="1"/>
      <c r="F293" s="48"/>
      <c r="G293" s="49"/>
      <c r="H293" s="1"/>
      <c r="I293" s="61"/>
    </row>
    <row r="294" s="22" customFormat="1" ht="12.75" hidden="1" spans="3:9">
      <c r="C294" s="1"/>
      <c r="D294" s="1"/>
      <c r="E294" s="1"/>
      <c r="F294" s="48"/>
      <c r="G294" s="49"/>
      <c r="H294" s="1"/>
      <c r="I294" s="61"/>
    </row>
    <row r="295" s="22" customFormat="1" ht="12.75" hidden="1" spans="3:9">
      <c r="C295" s="1"/>
      <c r="D295" s="1"/>
      <c r="E295" s="1"/>
      <c r="F295" s="48"/>
      <c r="G295" s="49"/>
      <c r="H295" s="1"/>
      <c r="I295" s="61"/>
    </row>
    <row r="296" s="22" customFormat="1" ht="12.75" hidden="1" spans="3:9">
      <c r="C296" s="1"/>
      <c r="D296" s="1"/>
      <c r="E296" s="1"/>
      <c r="F296" s="48"/>
      <c r="G296" s="49"/>
      <c r="H296" s="1"/>
      <c r="I296" s="61"/>
    </row>
    <row r="297" s="22" customFormat="1" ht="12.75" hidden="1" spans="3:9">
      <c r="C297" s="1"/>
      <c r="D297" s="1"/>
      <c r="E297" s="1"/>
      <c r="F297" s="48"/>
      <c r="G297" s="49"/>
      <c r="H297" s="1"/>
      <c r="I297" s="61"/>
    </row>
    <row r="298" s="22" customFormat="1" ht="12.75" hidden="1" spans="3:9">
      <c r="C298" s="1"/>
      <c r="D298" s="1"/>
      <c r="E298" s="1"/>
      <c r="F298" s="48"/>
      <c r="G298" s="49"/>
      <c r="H298" s="1"/>
      <c r="I298" s="61"/>
    </row>
  </sheetData>
  <conditionalFormatting sqref="E84">
    <cfRule type="cellIs" dxfId="0" priority="2" stopIfTrue="1" operator="equal">
      <formula>"Concluído"</formula>
    </cfRule>
  </conditionalFormatting>
  <conditionalFormatting sqref="E95">
    <cfRule type="cellIs" dxfId="0" priority="1" stopIfTrue="1" operator="equal">
      <formula>"Concluído"</formula>
    </cfRule>
  </conditionalFormatting>
  <conditionalFormatting sqref="E99:I99">
    <cfRule type="cellIs" dxfId="0" priority="3" stopIfTrue="1" operator="equal">
      <formula>"Concluído"</formula>
    </cfRule>
  </conditionalFormatting>
  <conditionalFormatting sqref="E75:I77;E85:I86">
    <cfRule type="cellIs" dxfId="0" priority="9" stopIfTrue="1" operator="equal">
      <formula>"Concluído"</formula>
    </cfRule>
  </conditionalFormatting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AB137"/>
  <sheetViews>
    <sheetView showGridLines="0" zoomScale="75" zoomScaleNormal="75" topLeftCell="B1" workbookViewId="0">
      <selection activeCell="N40" sqref="N40"/>
    </sheetView>
  </sheetViews>
  <sheetFormatPr defaultColWidth="9.14285714285714" defaultRowHeight="12.75"/>
  <cols>
    <col min="1" max="1" width="0.333333333333333" style="22" hidden="1" customWidth="1"/>
    <col min="2" max="2" width="4.43809523809524" style="1" customWidth="1"/>
    <col min="3" max="3" width="14" style="1" customWidth="1"/>
    <col min="4" max="4" width="9.1047619047619" style="1" customWidth="1"/>
    <col min="5" max="5" width="10.8571428571429" style="1" customWidth="1"/>
    <col min="6" max="6" width="19.4285714285714" style="1" customWidth="1"/>
    <col min="7" max="7" width="18.8571428571429" style="1" customWidth="1"/>
    <col min="8" max="8" width="19.2380952380952" style="1" customWidth="1"/>
    <col min="9" max="9" width="20" style="61" customWidth="1"/>
    <col min="10" max="10" width="19.8095238095238" style="61" customWidth="1"/>
    <col min="11" max="11" width="19.2380952380952" style="61" customWidth="1"/>
    <col min="12" max="12" width="4.43809523809524" style="61" customWidth="1"/>
    <col min="13" max="13" width="14" style="1" customWidth="1"/>
    <col min="14" max="14" width="55.8095238095238" style="1" customWidth="1"/>
    <col min="15" max="15" width="18.0952380952381" style="1" customWidth="1"/>
    <col min="16" max="16" width="10.3333333333333" style="1" customWidth="1"/>
    <col min="17" max="17" width="19.552380952381" style="61" customWidth="1"/>
    <col min="18" max="18" width="4.43809523809524" style="22" customWidth="1"/>
    <col min="19" max="19" width="14" style="22" customWidth="1"/>
    <col min="20" max="21" width="9.1047619047619" style="22" customWidth="1"/>
    <col min="22" max="22" width="14.3333333333333" style="22" customWidth="1"/>
    <col min="23" max="26" width="9.1047619047619" style="22" customWidth="1"/>
    <col min="27" max="27" width="13.6666666666667" style="22" customWidth="1"/>
    <col min="28" max="28" width="9.1047619047619" style="22" customWidth="1"/>
    <col min="29" max="29" width="19" style="22" hidden="1" customWidth="1"/>
    <col min="30" max="16380" width="9.1047619047619" style="22" hidden="1"/>
    <col min="16381" max="16384" width="9.14285714285714" style="22"/>
  </cols>
  <sheetData>
    <row r="1" spans="2:28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2:28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2:26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2:26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9:18">
      <c r="I6" s="1"/>
      <c r="J6" s="1"/>
      <c r="K6" s="1"/>
      <c r="L6" s="1"/>
      <c r="Q6" s="1"/>
      <c r="R6" s="1"/>
    </row>
    <row r="7" spans="9:18">
      <c r="I7" s="1"/>
      <c r="J7" s="1"/>
      <c r="K7" s="1"/>
      <c r="L7" s="1"/>
      <c r="Q7" s="1"/>
      <c r="R7" s="1"/>
    </row>
    <row r="8" spans="9:18">
      <c r="I8" s="1"/>
      <c r="J8" s="1"/>
      <c r="K8" s="1"/>
      <c r="L8" s="1"/>
      <c r="Q8" s="1"/>
      <c r="R8" s="1"/>
    </row>
    <row r="9" spans="9:18">
      <c r="I9" s="1"/>
      <c r="J9" s="1"/>
      <c r="K9" s="1"/>
      <c r="L9" s="1"/>
      <c r="Q9" s="1"/>
      <c r="R9" s="1"/>
    </row>
    <row r="10" spans="9:18">
      <c r="I10" s="1"/>
      <c r="J10" s="1"/>
      <c r="K10" s="1"/>
      <c r="L10" s="1"/>
      <c r="Q10" s="1"/>
      <c r="R10" s="1"/>
    </row>
    <row r="11" spans="9:18">
      <c r="I11" s="1"/>
      <c r="J11" s="1"/>
      <c r="K11" s="1"/>
      <c r="L11" s="1"/>
      <c r="Q11" s="1"/>
      <c r="R11" s="1"/>
    </row>
    <row r="12" spans="9:18">
      <c r="I12" s="1"/>
      <c r="J12" s="1"/>
      <c r="K12" s="1"/>
      <c r="L12" s="1"/>
      <c r="Q12" s="1"/>
      <c r="R12" s="1"/>
    </row>
    <row r="13" spans="3:18">
      <c r="C13" s="81"/>
      <c r="D13" s="28"/>
      <c r="E13" s="28"/>
      <c r="I13" s="1"/>
      <c r="J13" s="1"/>
      <c r="K13" s="1"/>
      <c r="L13" s="1"/>
      <c r="Q13" s="1"/>
      <c r="R13" s="1"/>
    </row>
    <row r="14" ht="13.5" spans="9:18">
      <c r="I14" s="1"/>
      <c r="J14" s="1"/>
      <c r="K14" s="1"/>
      <c r="L14" s="1"/>
      <c r="Q14" s="1"/>
      <c r="R14" s="1"/>
    </row>
    <row r="15" ht="55" customHeight="1" spans="3:18">
      <c r="C15" s="82" t="s">
        <v>665</v>
      </c>
      <c r="D15" s="83"/>
      <c r="E15" s="83"/>
      <c r="F15" s="83"/>
      <c r="G15" s="83"/>
      <c r="H15" s="83"/>
      <c r="I15" s="83"/>
      <c r="J15" s="83"/>
      <c r="K15" s="83"/>
      <c r="L15" s="85"/>
      <c r="N15" s="86" t="s">
        <v>666</v>
      </c>
      <c r="O15" s="87"/>
      <c r="Q15" s="1"/>
      <c r="R15" s="1"/>
    </row>
    <row r="16" spans="9:18">
      <c r="I16" s="1"/>
      <c r="J16" s="1"/>
      <c r="K16" s="1"/>
      <c r="L16" s="1"/>
      <c r="N16" s="88" t="s">
        <v>667</v>
      </c>
      <c r="O16" s="88" t="s">
        <v>668</v>
      </c>
      <c r="Q16" s="1"/>
      <c r="R16" s="1"/>
    </row>
    <row r="17" spans="9:18">
      <c r="I17" s="1"/>
      <c r="J17" s="1"/>
      <c r="K17" s="1"/>
      <c r="L17" s="1"/>
      <c r="N17" s="89" t="s">
        <v>669</v>
      </c>
      <c r="O17" s="90">
        <v>0</v>
      </c>
      <c r="Q17" s="1"/>
      <c r="R17" s="1"/>
    </row>
    <row r="18" spans="9:18">
      <c r="I18" s="1"/>
      <c r="J18" s="1"/>
      <c r="K18" s="1"/>
      <c r="L18" s="1"/>
      <c r="N18" s="89" t="s">
        <v>670</v>
      </c>
      <c r="O18" s="90">
        <v>0</v>
      </c>
      <c r="Q18" s="1"/>
      <c r="R18" s="1"/>
    </row>
    <row r="19" spans="9:18">
      <c r="I19" s="1"/>
      <c r="J19" s="1"/>
      <c r="K19" s="1"/>
      <c r="L19" s="1"/>
      <c r="N19" s="89" t="s">
        <v>671</v>
      </c>
      <c r="O19" s="90">
        <v>4</v>
      </c>
      <c r="Q19" s="1"/>
      <c r="R19" s="1"/>
    </row>
    <row r="20" spans="9:18">
      <c r="I20" s="1"/>
      <c r="J20" s="1"/>
      <c r="K20" s="1"/>
      <c r="L20" s="1"/>
      <c r="N20" s="89" t="s">
        <v>672</v>
      </c>
      <c r="O20" s="90">
        <v>1</v>
      </c>
      <c r="Q20" s="1"/>
      <c r="R20" s="1"/>
    </row>
    <row r="21" spans="9:18">
      <c r="I21" s="1"/>
      <c r="J21" s="1"/>
      <c r="K21" s="1"/>
      <c r="L21" s="1"/>
      <c r="N21" s="89" t="s">
        <v>673</v>
      </c>
      <c r="O21" s="90">
        <v>2</v>
      </c>
      <c r="Q21" s="1"/>
      <c r="R21" s="1"/>
    </row>
    <row r="22" spans="9:18">
      <c r="I22" s="1"/>
      <c r="J22" s="1"/>
      <c r="K22" s="1"/>
      <c r="L22" s="1"/>
      <c r="N22" s="89" t="s">
        <v>674</v>
      </c>
      <c r="O22" s="90">
        <v>60</v>
      </c>
      <c r="Q22" s="1"/>
      <c r="R22" s="1"/>
    </row>
    <row r="23" spans="9:18">
      <c r="I23" s="1"/>
      <c r="J23" s="1"/>
      <c r="K23" s="1"/>
      <c r="L23" s="1"/>
      <c r="N23" s="89" t="s">
        <v>675</v>
      </c>
      <c r="O23" s="90">
        <v>31</v>
      </c>
      <c r="Q23" s="1"/>
      <c r="R23" s="1"/>
    </row>
    <row r="24" spans="9:18">
      <c r="I24" s="1"/>
      <c r="J24" s="1"/>
      <c r="K24" s="1"/>
      <c r="L24" s="1"/>
      <c r="N24" s="89" t="s">
        <v>170</v>
      </c>
      <c r="O24" s="90">
        <v>12</v>
      </c>
      <c r="Q24" s="1"/>
      <c r="R24" s="1"/>
    </row>
    <row r="25" spans="9:18">
      <c r="I25" s="1"/>
      <c r="J25" s="1"/>
      <c r="K25" s="1"/>
      <c r="L25" s="1"/>
      <c r="N25" s="89" t="s">
        <v>633</v>
      </c>
      <c r="O25" s="90">
        <v>4</v>
      </c>
      <c r="Q25" s="1"/>
      <c r="R25" s="1"/>
    </row>
    <row r="26" spans="9:18">
      <c r="I26" s="1"/>
      <c r="J26" s="1"/>
      <c r="K26" s="1"/>
      <c r="L26" s="1"/>
      <c r="N26" s="89" t="s">
        <v>676</v>
      </c>
      <c r="O26" s="90">
        <v>5</v>
      </c>
      <c r="Q26" s="1"/>
      <c r="R26" s="1"/>
    </row>
    <row r="27" spans="9:18">
      <c r="I27" s="1"/>
      <c r="J27" s="1"/>
      <c r="K27" s="1"/>
      <c r="L27" s="1"/>
      <c r="N27" s="91" t="s">
        <v>174</v>
      </c>
      <c r="O27" s="92">
        <v>1</v>
      </c>
      <c r="Q27" s="1"/>
      <c r="R27" s="1"/>
    </row>
    <row r="28" spans="9:18">
      <c r="I28" s="1"/>
      <c r="J28" s="1"/>
      <c r="K28" s="1"/>
      <c r="L28" s="1"/>
      <c r="N28" s="93" t="s">
        <v>677</v>
      </c>
      <c r="O28" s="94"/>
      <c r="Q28" s="1"/>
      <c r="R28" s="1"/>
    </row>
    <row r="29" spans="9:18">
      <c r="I29" s="1"/>
      <c r="J29" s="1"/>
      <c r="K29" s="1"/>
      <c r="L29" s="1"/>
      <c r="Q29" s="1"/>
      <c r="R29" s="1"/>
    </row>
    <row r="30" spans="9:18">
      <c r="I30" s="1"/>
      <c r="J30" s="1"/>
      <c r="K30" s="1"/>
      <c r="L30" s="1"/>
      <c r="Q30" s="1"/>
      <c r="R30" s="1"/>
    </row>
    <row r="31" spans="9:18">
      <c r="I31" s="1"/>
      <c r="J31" s="1"/>
      <c r="K31" s="1"/>
      <c r="L31" s="1"/>
      <c r="N31" s="93"/>
      <c r="Q31" s="1"/>
      <c r="R31" s="1"/>
    </row>
    <row r="32" spans="9:18">
      <c r="I32" s="1"/>
      <c r="J32" s="1"/>
      <c r="K32" s="1"/>
      <c r="L32" s="1"/>
      <c r="Q32" s="1"/>
      <c r="R32" s="1"/>
    </row>
    <row r="33" spans="9:18">
      <c r="I33" s="1"/>
      <c r="J33" s="1"/>
      <c r="K33" s="1"/>
      <c r="L33" s="1"/>
      <c r="Q33" s="1"/>
      <c r="R33" s="1"/>
    </row>
    <row r="34" spans="9:18">
      <c r="I34" s="1"/>
      <c r="J34" s="1"/>
      <c r="K34" s="1"/>
      <c r="L34" s="1"/>
      <c r="Q34" s="1"/>
      <c r="R34" s="1"/>
    </row>
    <row r="35" spans="9:18">
      <c r="I35" s="1"/>
      <c r="J35" s="1"/>
      <c r="K35" s="1"/>
      <c r="L35" s="1"/>
      <c r="Q35" s="1"/>
      <c r="R35" s="1"/>
    </row>
    <row r="36" spans="2:28">
      <c r="B36" s="61"/>
      <c r="C36" s="61"/>
      <c r="D36" s="61"/>
      <c r="E36" s="61"/>
      <c r="F36" s="61"/>
      <c r="G36" s="61"/>
      <c r="H36" s="61"/>
      <c r="M36" s="61"/>
      <c r="P36" s="61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1"/>
    </row>
    <row r="37" spans="2:28">
      <c r="B37" s="61"/>
      <c r="C37" s="61"/>
      <c r="D37" s="61"/>
      <c r="E37" s="61"/>
      <c r="F37" s="61"/>
      <c r="G37" s="61"/>
      <c r="H37" s="61"/>
      <c r="M37" s="61"/>
      <c r="P37" s="61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1"/>
    </row>
    <row r="38" spans="2:28">
      <c r="B38" s="61"/>
      <c r="C38" s="61"/>
      <c r="D38" s="61"/>
      <c r="E38" s="61"/>
      <c r="F38" s="61"/>
      <c r="G38" s="61"/>
      <c r="H38" s="61"/>
      <c r="M38" s="61"/>
      <c r="P38" s="61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1"/>
    </row>
    <row r="39" spans="28:28">
      <c r="AB39" s="1"/>
    </row>
    <row r="40" ht="49.5" customHeight="1" spans="28:28">
      <c r="AB40" s="1"/>
    </row>
    <row r="41" ht="15" customHeight="1" spans="28:28">
      <c r="AB41" s="1"/>
    </row>
    <row r="42" s="79" customFormat="1" ht="15" customHeight="1" spans="2:28">
      <c r="B42" s="1"/>
      <c r="C42" s="1"/>
      <c r="D42" s="1"/>
      <c r="E42" s="1"/>
      <c r="F42" s="1"/>
      <c r="G42" s="1"/>
      <c r="H42" s="1"/>
      <c r="I42" s="61"/>
      <c r="J42" s="61"/>
      <c r="K42" s="61"/>
      <c r="L42" s="61"/>
      <c r="M42" s="1"/>
      <c r="N42" s="1"/>
      <c r="O42" s="1"/>
      <c r="P42" s="1"/>
      <c r="Q42" s="6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"/>
    </row>
    <row r="43" ht="15" customHeight="1" spans="3:28">
      <c r="C43" s="84"/>
      <c r="AB43" s="1"/>
    </row>
    <row r="44" ht="15" customHeight="1" spans="28:28">
      <c r="AB44" s="1"/>
    </row>
    <row r="45" ht="15" customHeight="1" spans="28:28">
      <c r="AB45" s="42"/>
    </row>
    <row r="46" ht="15" customHeight="1" spans="28:28">
      <c r="AB46" s="42"/>
    </row>
    <row r="47" ht="15" customHeight="1" spans="28:28">
      <c r="AB47" s="42"/>
    </row>
    <row r="48" ht="15" customHeight="1" spans="28:28">
      <c r="AB48" s="42"/>
    </row>
    <row r="49" ht="58" customHeight="1" spans="3:28">
      <c r="C49" s="82" t="s">
        <v>678</v>
      </c>
      <c r="D49" s="83"/>
      <c r="E49" s="83"/>
      <c r="F49" s="83"/>
      <c r="G49" s="83"/>
      <c r="H49" s="83"/>
      <c r="I49" s="83"/>
      <c r="J49" s="83"/>
      <c r="K49" s="83"/>
      <c r="L49" s="85"/>
      <c r="N49" s="81"/>
      <c r="AB49" s="42"/>
    </row>
    <row r="50" ht="15" customHeight="1" spans="14:15">
      <c r="N50" s="86" t="s">
        <v>679</v>
      </c>
      <c r="O50" s="87"/>
    </row>
    <row r="51" ht="15" customHeight="1" spans="14:15">
      <c r="N51" s="88" t="s">
        <v>667</v>
      </c>
      <c r="O51" s="88" t="s">
        <v>680</v>
      </c>
    </row>
    <row r="52" ht="15" customHeight="1" spans="14:15">
      <c r="N52" s="89" t="s">
        <v>669</v>
      </c>
      <c r="O52" s="95">
        <v>0</v>
      </c>
    </row>
    <row r="53" ht="15" customHeight="1" spans="14:15">
      <c r="N53" s="89" t="s">
        <v>670</v>
      </c>
      <c r="O53" s="95">
        <v>0</v>
      </c>
    </row>
    <row r="54" ht="15" customHeight="1" spans="14:15">
      <c r="N54" s="89" t="s">
        <v>671</v>
      </c>
      <c r="O54" s="95">
        <v>2549214.82</v>
      </c>
    </row>
    <row r="55" ht="15" customHeight="1" spans="14:19">
      <c r="N55" s="89" t="s">
        <v>672</v>
      </c>
      <c r="O55" s="96">
        <v>6500</v>
      </c>
      <c r="P55" s="28"/>
      <c r="Q55" s="74"/>
      <c r="R55" s="28"/>
      <c r="S55" s="28"/>
    </row>
    <row r="56" ht="15" customHeight="1" spans="14:15">
      <c r="N56" s="89" t="s">
        <v>673</v>
      </c>
      <c r="O56" s="95">
        <v>862600.64</v>
      </c>
    </row>
    <row r="57" ht="15" customHeight="1" spans="14:15">
      <c r="N57" s="89" t="s">
        <v>674</v>
      </c>
      <c r="O57" s="96">
        <v>17573364.06</v>
      </c>
    </row>
    <row r="58" s="79" customFormat="1" ht="15" customHeight="1" spans="2:28">
      <c r="B58" s="1"/>
      <c r="C58" s="1"/>
      <c r="D58" s="1"/>
      <c r="E58" s="1"/>
      <c r="F58" s="1"/>
      <c r="G58" s="1"/>
      <c r="H58" s="1"/>
      <c r="I58" s="61"/>
      <c r="J58" s="61"/>
      <c r="K58" s="61"/>
      <c r="L58" s="61"/>
      <c r="M58" s="1"/>
      <c r="N58" s="89" t="s">
        <v>675</v>
      </c>
      <c r="O58" s="95">
        <v>3389978.51</v>
      </c>
      <c r="P58" s="1"/>
      <c r="Q58" s="61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ht="15" customHeight="1" spans="14:15">
      <c r="N59" s="91" t="s">
        <v>170</v>
      </c>
      <c r="O59" s="95">
        <v>118137.7</v>
      </c>
    </row>
    <row r="60" ht="15" customHeight="1" spans="14:15">
      <c r="N60" s="89" t="s">
        <v>633</v>
      </c>
      <c r="O60" s="95">
        <v>15534</v>
      </c>
    </row>
    <row r="61" ht="15" customHeight="1" spans="14:15">
      <c r="N61" s="89" t="s">
        <v>676</v>
      </c>
      <c r="O61" s="95">
        <v>2675515.19</v>
      </c>
    </row>
    <row r="62" ht="15" customHeight="1" spans="14:15">
      <c r="N62" s="89" t="s">
        <v>174</v>
      </c>
      <c r="O62" s="95">
        <v>548214.56</v>
      </c>
    </row>
    <row r="63" ht="15" customHeight="1" spans="14:15">
      <c r="N63" s="93" t="s">
        <v>677</v>
      </c>
      <c r="O63" s="97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s="79" customFormat="1" ht="15" customHeight="1" spans="2:28">
      <c r="B74" s="1"/>
      <c r="C74" s="1"/>
      <c r="D74" s="1"/>
      <c r="E74" s="1"/>
      <c r="F74" s="1"/>
      <c r="G74" s="1"/>
      <c r="H74" s="1"/>
      <c r="I74" s="61"/>
      <c r="J74" s="61"/>
      <c r="K74" s="61"/>
      <c r="L74" s="61"/>
      <c r="M74" s="1"/>
      <c r="N74" s="1"/>
      <c r="O74" s="1"/>
      <c r="P74" s="1"/>
      <c r="Q74" s="61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s="79" customFormat="1" ht="15" customHeight="1" spans="2:28">
      <c r="B90" s="1"/>
      <c r="C90" s="1"/>
      <c r="D90" s="1"/>
      <c r="E90" s="1"/>
      <c r="F90" s="1"/>
      <c r="G90" s="1"/>
      <c r="H90" s="1"/>
      <c r="I90" s="61"/>
      <c r="J90" s="61"/>
      <c r="K90" s="61"/>
      <c r="L90" s="61"/>
      <c r="M90" s="1"/>
      <c r="N90" s="1"/>
      <c r="O90" s="1"/>
      <c r="P90" s="1"/>
      <c r="Q90" s="61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="79" customFormat="1" ht="15" customHeight="1" spans="2:28">
      <c r="B106" s="1"/>
      <c r="C106" s="1"/>
      <c r="D106" s="1"/>
      <c r="E106" s="1"/>
      <c r="F106" s="1"/>
      <c r="G106" s="1"/>
      <c r="H106" s="1"/>
      <c r="I106" s="61"/>
      <c r="J106" s="61"/>
      <c r="K106" s="61"/>
      <c r="L106" s="61"/>
      <c r="M106" s="1"/>
      <c r="N106" s="1"/>
      <c r="O106" s="1"/>
      <c r="P106" s="1"/>
      <c r="Q106" s="61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ht="15" customHeight="1"/>
    <row r="108" ht="15" customHeight="1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22" ht="15.75" customHeight="1"/>
    <row r="137" ht="51.6" customHeight="1"/>
  </sheetData>
  <mergeCells count="2">
    <mergeCell ref="C15:L15"/>
    <mergeCell ref="C49:L49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97"/>
  <sheetViews>
    <sheetView showGridLines="0" zoomScale="75" zoomScaleNormal="75" topLeftCell="B1" workbookViewId="0">
      <selection activeCell="G13" sqref="G13"/>
    </sheetView>
  </sheetViews>
  <sheetFormatPr defaultColWidth="0" defaultRowHeight="13.8" zeroHeight="1"/>
  <cols>
    <col min="1" max="1" width="2.55238095238095" style="15" hidden="1" customWidth="1"/>
    <col min="2" max="2" width="9.1047619047619" style="22" customWidth="1"/>
    <col min="3" max="3" width="6.66666666666667" style="1" customWidth="1"/>
    <col min="4" max="4" width="11.7142857142857" style="1" customWidth="1"/>
    <col min="5" max="5" width="22.3333333333333" style="48" customWidth="1"/>
    <col min="6" max="6" width="52.9523809523809" style="49" customWidth="1"/>
    <col min="7" max="7" width="24.5714285714286" style="1" customWidth="1"/>
    <col min="8" max="8" width="18.8857142857143" style="61" customWidth="1"/>
    <col min="9" max="9" width="30.2857142857143" style="22" customWidth="1"/>
    <col min="10" max="10" width="19" style="22" customWidth="1"/>
    <col min="11" max="11" width="18.6666666666667" style="15" customWidth="1"/>
    <col min="12" max="19" width="19" style="15" hidden="1" customWidth="1"/>
    <col min="20" max="16384" width="9.1047619047619" style="15" hidden="1"/>
  </cols>
  <sheetData>
    <row r="1" ht="14.25" spans="2:10">
      <c r="B1" s="4"/>
      <c r="C1" s="4"/>
      <c r="D1" s="4"/>
      <c r="E1" s="18"/>
      <c r="F1" s="19"/>
      <c r="G1" s="4"/>
      <c r="H1" s="4"/>
      <c r="I1" s="4"/>
      <c r="J1" s="4"/>
    </row>
    <row r="2" ht="14.25" spans="2:10">
      <c r="B2" s="4"/>
      <c r="C2" s="4"/>
      <c r="D2" s="4"/>
      <c r="E2" s="18"/>
      <c r="F2" s="19"/>
      <c r="G2" s="4"/>
      <c r="H2" s="4"/>
      <c r="I2" s="4"/>
      <c r="J2" s="4"/>
    </row>
    <row r="3" ht="14.25" spans="2:10">
      <c r="B3" s="4"/>
      <c r="C3" s="4"/>
      <c r="D3" s="4"/>
      <c r="E3" s="18"/>
      <c r="F3" s="19"/>
      <c r="G3" s="4"/>
      <c r="H3" s="4"/>
      <c r="I3" s="4"/>
      <c r="J3" s="4"/>
    </row>
    <row r="4" ht="14.25" spans="2:10">
      <c r="B4" s="4"/>
      <c r="C4" s="4"/>
      <c r="D4" s="4"/>
      <c r="E4" s="18"/>
      <c r="F4" s="19"/>
      <c r="G4" s="4"/>
      <c r="H4" s="4"/>
      <c r="I4" s="4"/>
      <c r="J4" s="4"/>
    </row>
    <row r="5" ht="14.25" spans="2:10">
      <c r="B5" s="4"/>
      <c r="C5" s="4"/>
      <c r="D5" s="4"/>
      <c r="E5" s="18"/>
      <c r="F5" s="19"/>
      <c r="G5" s="4"/>
      <c r="H5" s="4"/>
      <c r="I5" s="4"/>
      <c r="J5" s="4"/>
    </row>
    <row r="6" ht="14.25" spans="2:10">
      <c r="B6" s="3"/>
      <c r="C6" s="3"/>
      <c r="D6" s="3"/>
      <c r="E6" s="62"/>
      <c r="F6" s="63"/>
      <c r="G6" s="3"/>
      <c r="H6" s="3"/>
      <c r="I6" s="15"/>
      <c r="J6" s="15"/>
    </row>
    <row r="7" ht="14.25" spans="2:10">
      <c r="B7" s="3"/>
      <c r="C7" s="3"/>
      <c r="D7" s="3"/>
      <c r="E7" s="62"/>
      <c r="F7" s="63"/>
      <c r="G7" s="3"/>
      <c r="H7" s="3"/>
      <c r="I7" s="15"/>
      <c r="J7" s="15"/>
    </row>
    <row r="8" ht="14.25" spans="2:10">
      <c r="B8" s="3"/>
      <c r="C8" s="3"/>
      <c r="D8" s="3"/>
      <c r="E8" s="62"/>
      <c r="F8" s="63"/>
      <c r="G8" s="3"/>
      <c r="H8" s="3"/>
      <c r="I8" s="15"/>
      <c r="J8" s="15"/>
    </row>
    <row r="9" ht="14.25" spans="2:10">
      <c r="B9" s="3"/>
      <c r="C9" s="3"/>
      <c r="D9" s="3"/>
      <c r="E9" s="62"/>
      <c r="F9" s="63"/>
      <c r="G9" s="3"/>
      <c r="H9" s="3"/>
      <c r="I9" s="15"/>
      <c r="J9" s="15"/>
    </row>
    <row r="10" s="22" customFormat="1" ht="12.75" spans="2:8">
      <c r="B10" s="1"/>
      <c r="C10" s="1"/>
      <c r="D10" s="1"/>
      <c r="E10" s="48"/>
      <c r="F10" s="49"/>
      <c r="G10" s="1"/>
      <c r="H10" s="1"/>
    </row>
    <row r="11" s="22" customFormat="1" ht="12.75" spans="3:8">
      <c r="C11" s="1"/>
      <c r="D11" s="64"/>
      <c r="E11" s="65"/>
      <c r="F11" s="66"/>
      <c r="G11" s="65"/>
      <c r="H11" s="67"/>
    </row>
    <row r="12" s="22" customFormat="1" ht="12.75" spans="3:8">
      <c r="C12" s="1"/>
      <c r="D12" s="64"/>
      <c r="E12" s="65"/>
      <c r="F12" s="66"/>
      <c r="G12" s="65"/>
      <c r="H12" s="67"/>
    </row>
    <row r="13" s="22" customFormat="1" ht="12.75" spans="3:8">
      <c r="C13" s="1"/>
      <c r="D13" s="26"/>
      <c r="E13" s="27"/>
      <c r="F13" s="68"/>
      <c r="G13" s="1"/>
      <c r="H13" s="61"/>
    </row>
    <row r="14" s="22" customFormat="1" ht="12.75" spans="3:8">
      <c r="C14" s="1"/>
      <c r="D14" s="69" t="s">
        <v>681</v>
      </c>
      <c r="E14" s="50"/>
      <c r="F14" s="51"/>
      <c r="G14" s="1"/>
      <c r="H14" s="61"/>
    </row>
    <row r="15" s="22" customFormat="1" ht="24.75" customHeight="1" spans="3:8">
      <c r="C15" s="1"/>
      <c r="D15" s="31" t="s">
        <v>682</v>
      </c>
      <c r="E15" s="31" t="s">
        <v>683</v>
      </c>
      <c r="F15" s="31" t="s">
        <v>684</v>
      </c>
      <c r="G15" s="31" t="s">
        <v>685</v>
      </c>
      <c r="H15" s="31" t="s">
        <v>686</v>
      </c>
    </row>
    <row r="16" s="22" customFormat="1" ht="25" customHeight="1" spans="3:9">
      <c r="C16" s="61"/>
      <c r="D16" s="33" t="s">
        <v>687</v>
      </c>
      <c r="E16" s="37" t="s">
        <v>427</v>
      </c>
      <c r="F16" s="70" t="s">
        <v>688</v>
      </c>
      <c r="G16" s="44" t="s">
        <v>689</v>
      </c>
      <c r="H16" s="45">
        <v>44219</v>
      </c>
      <c r="I16" s="71"/>
    </row>
    <row r="17" s="22" customFormat="1" ht="25" customHeight="1" spans="3:9">
      <c r="C17" s="61"/>
      <c r="D17" s="47" t="s">
        <v>510</v>
      </c>
      <c r="E17" s="37" t="s">
        <v>511</v>
      </c>
      <c r="F17" s="70" t="s">
        <v>690</v>
      </c>
      <c r="G17" s="44" t="s">
        <v>691</v>
      </c>
      <c r="H17" s="45">
        <v>44245</v>
      </c>
      <c r="I17" s="71"/>
    </row>
    <row r="18" s="22" customFormat="1" ht="25" customHeight="1" spans="3:9">
      <c r="C18" s="61"/>
      <c r="D18" s="47" t="s">
        <v>510</v>
      </c>
      <c r="E18" s="37" t="s">
        <v>511</v>
      </c>
      <c r="F18" s="70" t="s">
        <v>692</v>
      </c>
      <c r="G18" s="44" t="s">
        <v>693</v>
      </c>
      <c r="H18" s="45">
        <v>44245</v>
      </c>
      <c r="I18" s="71"/>
    </row>
    <row r="19" s="22" customFormat="1" ht="25" customHeight="1" spans="3:9">
      <c r="C19" s="61"/>
      <c r="D19" s="47" t="s">
        <v>510</v>
      </c>
      <c r="E19" s="37" t="s">
        <v>511</v>
      </c>
      <c r="F19" s="70" t="s">
        <v>694</v>
      </c>
      <c r="G19" s="44" t="s">
        <v>695</v>
      </c>
      <c r="H19" s="45">
        <v>44245</v>
      </c>
      <c r="I19" s="71"/>
    </row>
    <row r="20" s="22" customFormat="1" ht="25" customHeight="1" spans="3:9">
      <c r="C20" s="61"/>
      <c r="D20" s="47" t="s">
        <v>510</v>
      </c>
      <c r="E20" s="37" t="s">
        <v>511</v>
      </c>
      <c r="F20" s="70" t="s">
        <v>696</v>
      </c>
      <c r="G20" s="44" t="s">
        <v>697</v>
      </c>
      <c r="H20" s="45">
        <v>44245</v>
      </c>
      <c r="I20" s="71"/>
    </row>
    <row r="21" s="22" customFormat="1" ht="25" customHeight="1" spans="3:9">
      <c r="C21" s="61"/>
      <c r="D21" s="33" t="s">
        <v>407</v>
      </c>
      <c r="E21" s="37" t="s">
        <v>408</v>
      </c>
      <c r="F21" s="70" t="s">
        <v>698</v>
      </c>
      <c r="G21" s="44" t="s">
        <v>699</v>
      </c>
      <c r="H21" s="45">
        <v>44253</v>
      </c>
      <c r="I21" s="71"/>
    </row>
    <row r="22" s="22" customFormat="1" ht="25" customHeight="1" spans="3:9">
      <c r="C22" s="61"/>
      <c r="D22" s="33" t="s">
        <v>417</v>
      </c>
      <c r="E22" s="37" t="s">
        <v>418</v>
      </c>
      <c r="F22" s="70" t="s">
        <v>700</v>
      </c>
      <c r="G22" s="44" t="s">
        <v>701</v>
      </c>
      <c r="H22" s="52">
        <v>44257</v>
      </c>
      <c r="I22" s="71"/>
    </row>
    <row r="23" s="22" customFormat="1" ht="25" customHeight="1" spans="3:9">
      <c r="C23" s="61"/>
      <c r="D23" s="33" t="s">
        <v>507</v>
      </c>
      <c r="E23" s="37" t="s">
        <v>508</v>
      </c>
      <c r="F23" s="70" t="s">
        <v>702</v>
      </c>
      <c r="G23" s="44" t="s">
        <v>703</v>
      </c>
      <c r="H23" s="45">
        <v>44259</v>
      </c>
      <c r="I23" s="71"/>
    </row>
    <row r="24" s="22" customFormat="1" ht="25" customHeight="1" spans="3:9">
      <c r="C24" s="61"/>
      <c r="D24" s="33" t="s">
        <v>498</v>
      </c>
      <c r="E24" s="37" t="s">
        <v>499</v>
      </c>
      <c r="F24" s="70" t="s">
        <v>704</v>
      </c>
      <c r="G24" s="44" t="s">
        <v>705</v>
      </c>
      <c r="H24" s="45">
        <v>44264</v>
      </c>
      <c r="I24" s="71"/>
    </row>
    <row r="25" s="22" customFormat="1" ht="25" customHeight="1" spans="3:9">
      <c r="C25" s="61"/>
      <c r="D25" s="38" t="s">
        <v>498</v>
      </c>
      <c r="E25" s="37" t="s">
        <v>499</v>
      </c>
      <c r="F25" s="70" t="s">
        <v>706</v>
      </c>
      <c r="G25" s="44" t="s">
        <v>707</v>
      </c>
      <c r="H25" s="45">
        <v>44264</v>
      </c>
      <c r="I25" s="71"/>
    </row>
    <row r="26" s="22" customFormat="1" ht="25" customHeight="1" spans="3:9">
      <c r="C26" s="61"/>
      <c r="D26" s="38" t="s">
        <v>498</v>
      </c>
      <c r="E26" s="37" t="s">
        <v>499</v>
      </c>
      <c r="F26" s="70" t="s">
        <v>708</v>
      </c>
      <c r="G26" s="44" t="s">
        <v>709</v>
      </c>
      <c r="H26" s="45">
        <v>44264</v>
      </c>
      <c r="I26" s="71"/>
    </row>
    <row r="27" s="22" customFormat="1" ht="25" customHeight="1" spans="3:9">
      <c r="C27" s="61"/>
      <c r="D27" s="38" t="s">
        <v>498</v>
      </c>
      <c r="E27" s="37" t="s">
        <v>499</v>
      </c>
      <c r="F27" s="70" t="s">
        <v>710</v>
      </c>
      <c r="G27" s="44" t="s">
        <v>711</v>
      </c>
      <c r="H27" s="45">
        <v>44264</v>
      </c>
      <c r="I27" s="71"/>
    </row>
    <row r="28" s="22" customFormat="1" ht="25" customHeight="1" spans="3:9">
      <c r="C28" s="61"/>
      <c r="D28" s="38" t="s">
        <v>498</v>
      </c>
      <c r="E28" s="37" t="s">
        <v>499</v>
      </c>
      <c r="F28" s="70" t="s">
        <v>712</v>
      </c>
      <c r="G28" s="44" t="s">
        <v>713</v>
      </c>
      <c r="H28" s="45">
        <v>44264</v>
      </c>
      <c r="I28" s="71"/>
    </row>
    <row r="29" s="22" customFormat="1" ht="25" customHeight="1" spans="3:9">
      <c r="C29" s="61"/>
      <c r="D29" s="38" t="s">
        <v>498</v>
      </c>
      <c r="E29" s="37" t="s">
        <v>499</v>
      </c>
      <c r="F29" s="70" t="s">
        <v>714</v>
      </c>
      <c r="G29" s="44" t="s">
        <v>715</v>
      </c>
      <c r="H29" s="45">
        <v>44264</v>
      </c>
      <c r="I29" s="71"/>
    </row>
    <row r="30" s="22" customFormat="1" ht="25" customHeight="1" spans="3:9">
      <c r="C30" s="61"/>
      <c r="D30" s="38" t="s">
        <v>498</v>
      </c>
      <c r="E30" s="37" t="s">
        <v>499</v>
      </c>
      <c r="F30" s="70" t="s">
        <v>716</v>
      </c>
      <c r="G30" s="44" t="s">
        <v>717</v>
      </c>
      <c r="H30" s="45">
        <v>44264</v>
      </c>
      <c r="I30" s="71"/>
    </row>
    <row r="31" s="22" customFormat="1" ht="25" customHeight="1" spans="3:9">
      <c r="C31" s="61"/>
      <c r="D31" s="47" t="s">
        <v>513</v>
      </c>
      <c r="E31" s="37" t="s">
        <v>514</v>
      </c>
      <c r="F31" s="70" t="s">
        <v>718</v>
      </c>
      <c r="G31" s="44" t="s">
        <v>719</v>
      </c>
      <c r="H31" s="45">
        <v>44266</v>
      </c>
      <c r="I31" s="71"/>
    </row>
    <row r="32" s="22" customFormat="1" ht="25" customHeight="1" spans="3:9">
      <c r="C32" s="61"/>
      <c r="D32" s="47" t="s">
        <v>513</v>
      </c>
      <c r="E32" s="37" t="s">
        <v>514</v>
      </c>
      <c r="F32" s="70" t="s">
        <v>720</v>
      </c>
      <c r="G32" s="44" t="s">
        <v>721</v>
      </c>
      <c r="H32" s="45">
        <v>44266</v>
      </c>
      <c r="I32" s="71"/>
    </row>
    <row r="33" s="22" customFormat="1" ht="25" customHeight="1" spans="3:9">
      <c r="C33" s="61"/>
      <c r="D33" s="47" t="s">
        <v>513</v>
      </c>
      <c r="E33" s="37" t="s">
        <v>514</v>
      </c>
      <c r="F33" s="70" t="s">
        <v>710</v>
      </c>
      <c r="G33" s="44" t="s">
        <v>711</v>
      </c>
      <c r="H33" s="45">
        <v>44266</v>
      </c>
      <c r="I33" s="71"/>
    </row>
    <row r="34" s="22" customFormat="1" ht="25" customHeight="1" spans="3:9">
      <c r="C34" s="61"/>
      <c r="D34" s="47" t="s">
        <v>513</v>
      </c>
      <c r="E34" s="37" t="s">
        <v>514</v>
      </c>
      <c r="F34" s="70" t="s">
        <v>722</v>
      </c>
      <c r="G34" s="44" t="s">
        <v>723</v>
      </c>
      <c r="H34" s="45">
        <v>44266</v>
      </c>
      <c r="I34" s="71"/>
    </row>
    <row r="35" s="22" customFormat="1" ht="25" customHeight="1" spans="3:9">
      <c r="C35" s="61"/>
      <c r="D35" s="47" t="s">
        <v>513</v>
      </c>
      <c r="E35" s="37" t="s">
        <v>514</v>
      </c>
      <c r="F35" s="70" t="s">
        <v>724</v>
      </c>
      <c r="G35" s="44" t="s">
        <v>725</v>
      </c>
      <c r="H35" s="45">
        <v>44266</v>
      </c>
      <c r="I35" s="71"/>
    </row>
    <row r="36" s="22" customFormat="1" ht="25" customHeight="1" spans="3:9">
      <c r="C36" s="61"/>
      <c r="D36" s="47" t="s">
        <v>513</v>
      </c>
      <c r="E36" s="37" t="s">
        <v>514</v>
      </c>
      <c r="F36" s="70" t="s">
        <v>726</v>
      </c>
      <c r="G36" s="44" t="s">
        <v>727</v>
      </c>
      <c r="H36" s="45">
        <v>44266</v>
      </c>
      <c r="I36" s="71"/>
    </row>
    <row r="37" s="22" customFormat="1" ht="25" customHeight="1" spans="3:9">
      <c r="C37" s="61"/>
      <c r="D37" s="47" t="s">
        <v>513</v>
      </c>
      <c r="E37" s="37" t="s">
        <v>514</v>
      </c>
      <c r="F37" s="70" t="s">
        <v>728</v>
      </c>
      <c r="G37" s="44" t="s">
        <v>729</v>
      </c>
      <c r="H37" s="45">
        <v>44266</v>
      </c>
      <c r="I37" s="71"/>
    </row>
    <row r="38" s="22" customFormat="1" ht="25" customHeight="1" spans="3:9">
      <c r="C38" s="61"/>
      <c r="D38" s="47" t="s">
        <v>513</v>
      </c>
      <c r="E38" s="37" t="s">
        <v>514</v>
      </c>
      <c r="F38" s="70" t="s">
        <v>730</v>
      </c>
      <c r="G38" s="44" t="s">
        <v>731</v>
      </c>
      <c r="H38" s="45">
        <v>44266</v>
      </c>
      <c r="I38" s="71"/>
    </row>
    <row r="39" s="22" customFormat="1" ht="25" customHeight="1" spans="3:9">
      <c r="C39" s="61"/>
      <c r="D39" s="47" t="s">
        <v>513</v>
      </c>
      <c r="E39" s="37" t="s">
        <v>514</v>
      </c>
      <c r="F39" s="70" t="s">
        <v>732</v>
      </c>
      <c r="G39" s="44" t="s">
        <v>733</v>
      </c>
      <c r="H39" s="45">
        <v>44266</v>
      </c>
      <c r="I39" s="71"/>
    </row>
    <row r="40" s="22" customFormat="1" ht="25" customHeight="1" spans="3:9">
      <c r="C40" s="61"/>
      <c r="D40" s="47" t="s">
        <v>513</v>
      </c>
      <c r="E40" s="37" t="s">
        <v>514</v>
      </c>
      <c r="F40" s="70" t="s">
        <v>734</v>
      </c>
      <c r="G40" s="44" t="s">
        <v>735</v>
      </c>
      <c r="H40" s="45">
        <v>44266</v>
      </c>
      <c r="I40" s="71"/>
    </row>
    <row r="41" s="22" customFormat="1" ht="25" customHeight="1" spans="3:9">
      <c r="C41" s="61"/>
      <c r="D41" s="47" t="s">
        <v>513</v>
      </c>
      <c r="E41" s="37" t="s">
        <v>514</v>
      </c>
      <c r="F41" s="70" t="s">
        <v>736</v>
      </c>
      <c r="G41" s="44" t="s">
        <v>737</v>
      </c>
      <c r="H41" s="45">
        <v>44266</v>
      </c>
      <c r="I41" s="71"/>
    </row>
    <row r="42" s="22" customFormat="1" ht="25" customHeight="1" spans="3:9">
      <c r="C42" s="61"/>
      <c r="D42" s="47" t="s">
        <v>513</v>
      </c>
      <c r="E42" s="37" t="s">
        <v>514</v>
      </c>
      <c r="F42" s="70" t="s">
        <v>738</v>
      </c>
      <c r="G42" s="44" t="s">
        <v>739</v>
      </c>
      <c r="H42" s="45">
        <v>44266</v>
      </c>
      <c r="I42" s="71"/>
    </row>
    <row r="43" s="22" customFormat="1" ht="25" customHeight="1" spans="3:9">
      <c r="C43" s="61"/>
      <c r="D43" s="47" t="s">
        <v>513</v>
      </c>
      <c r="E43" s="37" t="s">
        <v>514</v>
      </c>
      <c r="F43" s="70" t="s">
        <v>740</v>
      </c>
      <c r="G43" s="44" t="s">
        <v>741</v>
      </c>
      <c r="H43" s="45">
        <v>44266</v>
      </c>
      <c r="I43" s="71"/>
    </row>
    <row r="44" s="22" customFormat="1" ht="25" customHeight="1" spans="3:9">
      <c r="C44" s="61"/>
      <c r="D44" s="47" t="s">
        <v>513</v>
      </c>
      <c r="E44" s="37" t="s">
        <v>514</v>
      </c>
      <c r="F44" s="70" t="s">
        <v>742</v>
      </c>
      <c r="G44" s="44" t="s">
        <v>743</v>
      </c>
      <c r="H44" s="45">
        <v>44266</v>
      </c>
      <c r="I44" s="71"/>
    </row>
    <row r="45" s="22" customFormat="1" ht="25" customHeight="1" spans="3:9">
      <c r="C45" s="61"/>
      <c r="D45" s="33" t="s">
        <v>426</v>
      </c>
      <c r="E45" s="37" t="s">
        <v>427</v>
      </c>
      <c r="F45" s="70" t="s">
        <v>744</v>
      </c>
      <c r="G45" s="44" t="s">
        <v>745</v>
      </c>
      <c r="H45" s="45">
        <v>44271</v>
      </c>
      <c r="I45" s="71"/>
    </row>
    <row r="46" s="22" customFormat="1" ht="25" customHeight="1" spans="3:9">
      <c r="C46" s="61"/>
      <c r="D46" s="38" t="s">
        <v>504</v>
      </c>
      <c r="E46" s="37" t="s">
        <v>505</v>
      </c>
      <c r="F46" s="70" t="s">
        <v>746</v>
      </c>
      <c r="G46" s="44" t="s">
        <v>747</v>
      </c>
      <c r="H46" s="45">
        <v>44280</v>
      </c>
      <c r="I46" s="71"/>
    </row>
    <row r="47" s="22" customFormat="1" ht="25" customHeight="1" spans="3:9">
      <c r="C47" s="61"/>
      <c r="D47" s="38" t="s">
        <v>504</v>
      </c>
      <c r="E47" s="37" t="s">
        <v>505</v>
      </c>
      <c r="F47" s="70" t="s">
        <v>748</v>
      </c>
      <c r="G47" s="44" t="s">
        <v>749</v>
      </c>
      <c r="H47" s="45">
        <v>44280</v>
      </c>
      <c r="I47" s="71"/>
    </row>
    <row r="48" s="22" customFormat="1" ht="24" customHeight="1" spans="3:9">
      <c r="C48" s="61"/>
      <c r="D48" s="38" t="s">
        <v>504</v>
      </c>
      <c r="E48" s="37" t="s">
        <v>505</v>
      </c>
      <c r="F48" s="70" t="s">
        <v>750</v>
      </c>
      <c r="G48" s="44" t="s">
        <v>751</v>
      </c>
      <c r="H48" s="45">
        <v>44280</v>
      </c>
      <c r="I48" s="71"/>
    </row>
    <row r="49" s="22" customFormat="1" ht="25" customHeight="1" spans="3:9">
      <c r="C49" s="61"/>
      <c r="D49" s="38" t="s">
        <v>504</v>
      </c>
      <c r="E49" s="37" t="s">
        <v>505</v>
      </c>
      <c r="F49" s="70" t="s">
        <v>752</v>
      </c>
      <c r="G49" s="44" t="s">
        <v>753</v>
      </c>
      <c r="H49" s="45">
        <v>44280</v>
      </c>
      <c r="I49" s="71"/>
    </row>
    <row r="50" s="22" customFormat="1" ht="25" customHeight="1" spans="3:9">
      <c r="C50" s="61"/>
      <c r="D50" s="38" t="s">
        <v>504</v>
      </c>
      <c r="E50" s="37" t="s">
        <v>505</v>
      </c>
      <c r="F50" s="70" t="s">
        <v>754</v>
      </c>
      <c r="G50" s="44" t="s">
        <v>755</v>
      </c>
      <c r="H50" s="45">
        <v>44280</v>
      </c>
      <c r="I50" s="71"/>
    </row>
    <row r="51" s="22" customFormat="1" ht="25" customHeight="1" spans="3:9">
      <c r="C51" s="61"/>
      <c r="D51" s="38" t="s">
        <v>504</v>
      </c>
      <c r="E51" s="37" t="s">
        <v>505</v>
      </c>
      <c r="F51" s="70" t="s">
        <v>756</v>
      </c>
      <c r="G51" s="44" t="s">
        <v>757</v>
      </c>
      <c r="H51" s="45">
        <v>44280</v>
      </c>
      <c r="I51" s="71"/>
    </row>
    <row r="52" s="22" customFormat="1" ht="25" customHeight="1" spans="3:9">
      <c r="C52" s="61"/>
      <c r="D52" s="38" t="s">
        <v>504</v>
      </c>
      <c r="E52" s="37" t="s">
        <v>505</v>
      </c>
      <c r="F52" s="70" t="s">
        <v>758</v>
      </c>
      <c r="G52" s="44" t="s">
        <v>759</v>
      </c>
      <c r="H52" s="45">
        <v>44280</v>
      </c>
      <c r="I52" s="71"/>
    </row>
    <row r="53" s="22" customFormat="1" ht="25" customHeight="1" spans="3:9">
      <c r="C53" s="61"/>
      <c r="D53" s="38" t="s">
        <v>504</v>
      </c>
      <c r="E53" s="37" t="s">
        <v>505</v>
      </c>
      <c r="F53" s="70" t="s">
        <v>760</v>
      </c>
      <c r="G53" s="44" t="s">
        <v>761</v>
      </c>
      <c r="H53" s="45">
        <v>44280</v>
      </c>
      <c r="I53" s="71"/>
    </row>
    <row r="54" s="22" customFormat="1" ht="25" customHeight="1" spans="3:9">
      <c r="C54" s="61"/>
      <c r="D54" s="38" t="s">
        <v>504</v>
      </c>
      <c r="E54" s="37" t="s">
        <v>505</v>
      </c>
      <c r="F54" s="70" t="s">
        <v>762</v>
      </c>
      <c r="G54" s="44" t="s">
        <v>763</v>
      </c>
      <c r="H54" s="45">
        <v>44280</v>
      </c>
      <c r="I54" s="71"/>
    </row>
    <row r="55" s="22" customFormat="1" ht="25" customHeight="1" spans="3:9">
      <c r="C55" s="61"/>
      <c r="D55" s="38" t="s">
        <v>504</v>
      </c>
      <c r="E55" s="37" t="s">
        <v>505</v>
      </c>
      <c r="F55" s="70" t="s">
        <v>730</v>
      </c>
      <c r="G55" s="44" t="s">
        <v>731</v>
      </c>
      <c r="H55" s="45">
        <v>44280</v>
      </c>
      <c r="I55" s="71"/>
    </row>
    <row r="56" s="22" customFormat="1" ht="25" customHeight="1" spans="3:9">
      <c r="C56" s="61"/>
      <c r="D56" s="38" t="s">
        <v>504</v>
      </c>
      <c r="E56" s="37" t="s">
        <v>505</v>
      </c>
      <c r="F56" s="70" t="s">
        <v>764</v>
      </c>
      <c r="G56" s="44" t="s">
        <v>765</v>
      </c>
      <c r="H56" s="45">
        <v>44280</v>
      </c>
      <c r="I56" s="71"/>
    </row>
    <row r="57" s="22" customFormat="1" ht="25" customHeight="1" spans="3:9">
      <c r="C57" s="61"/>
      <c r="D57" s="38" t="s">
        <v>504</v>
      </c>
      <c r="E57" s="37" t="s">
        <v>505</v>
      </c>
      <c r="F57" s="70" t="s">
        <v>766</v>
      </c>
      <c r="G57" s="44" t="s">
        <v>767</v>
      </c>
      <c r="H57" s="45">
        <v>44280</v>
      </c>
      <c r="I57" s="71"/>
    </row>
    <row r="58" s="22" customFormat="1" ht="25" customHeight="1" spans="3:9">
      <c r="C58" s="61"/>
      <c r="D58" s="33" t="s">
        <v>404</v>
      </c>
      <c r="E58" s="37" t="s">
        <v>405</v>
      </c>
      <c r="F58" s="70" t="s">
        <v>768</v>
      </c>
      <c r="G58" s="44" t="s">
        <v>769</v>
      </c>
      <c r="H58" s="45">
        <v>44348</v>
      </c>
      <c r="I58" s="71"/>
    </row>
    <row r="59" s="22" customFormat="1" ht="25" customHeight="1" spans="3:9">
      <c r="C59" s="61"/>
      <c r="D59" s="38" t="s">
        <v>440</v>
      </c>
      <c r="E59" s="37" t="s">
        <v>441</v>
      </c>
      <c r="F59" s="70" t="s">
        <v>770</v>
      </c>
      <c r="G59" s="44" t="s">
        <v>771</v>
      </c>
      <c r="H59" s="45">
        <v>44351</v>
      </c>
      <c r="I59" s="71"/>
    </row>
    <row r="60" s="22" customFormat="1" ht="25" customHeight="1" spans="3:9">
      <c r="C60" s="61"/>
      <c r="D60" s="38" t="s">
        <v>378</v>
      </c>
      <c r="E60" s="35" t="s">
        <v>379</v>
      </c>
      <c r="F60" s="70" t="s">
        <v>772</v>
      </c>
      <c r="G60" s="44" t="s">
        <v>773</v>
      </c>
      <c r="H60" s="45">
        <v>44354</v>
      </c>
      <c r="I60" s="71"/>
    </row>
    <row r="61" s="22" customFormat="1" ht="25" customHeight="1" spans="3:9">
      <c r="C61" s="61"/>
      <c r="D61" s="38" t="s">
        <v>378</v>
      </c>
      <c r="E61" s="35" t="s">
        <v>379</v>
      </c>
      <c r="F61" s="70" t="s">
        <v>774</v>
      </c>
      <c r="G61" s="44" t="s">
        <v>775</v>
      </c>
      <c r="H61" s="45">
        <v>44354</v>
      </c>
      <c r="I61" s="71"/>
    </row>
    <row r="62" s="22" customFormat="1" ht="25" customHeight="1" spans="3:9">
      <c r="C62" s="61"/>
      <c r="D62" s="38" t="s">
        <v>378</v>
      </c>
      <c r="E62" s="35" t="s">
        <v>379</v>
      </c>
      <c r="F62" s="70" t="s">
        <v>776</v>
      </c>
      <c r="G62" s="44" t="s">
        <v>777</v>
      </c>
      <c r="H62" s="45">
        <v>44354</v>
      </c>
      <c r="I62" s="71"/>
    </row>
    <row r="63" s="22" customFormat="1" ht="25" customHeight="1" spans="3:9">
      <c r="C63" s="61"/>
      <c r="D63" s="38" t="s">
        <v>378</v>
      </c>
      <c r="E63" s="35" t="s">
        <v>379</v>
      </c>
      <c r="F63" s="70" t="s">
        <v>778</v>
      </c>
      <c r="G63" s="44" t="s">
        <v>779</v>
      </c>
      <c r="H63" s="45">
        <v>44354</v>
      </c>
      <c r="I63" s="71"/>
    </row>
    <row r="64" s="22" customFormat="1" ht="25" customHeight="1" spans="3:9">
      <c r="C64" s="61"/>
      <c r="D64" s="38" t="s">
        <v>378</v>
      </c>
      <c r="E64" s="35" t="s">
        <v>379</v>
      </c>
      <c r="F64" s="70" t="s">
        <v>780</v>
      </c>
      <c r="G64" s="44" t="s">
        <v>781</v>
      </c>
      <c r="H64" s="45">
        <v>44354</v>
      </c>
      <c r="I64" s="71"/>
    </row>
    <row r="65" s="22" customFormat="1" ht="25" customHeight="1" spans="3:9">
      <c r="C65" s="61"/>
      <c r="D65" s="38" t="s">
        <v>378</v>
      </c>
      <c r="E65" s="35" t="s">
        <v>379</v>
      </c>
      <c r="F65" s="70" t="s">
        <v>782</v>
      </c>
      <c r="G65" s="44" t="s">
        <v>783</v>
      </c>
      <c r="H65" s="45">
        <v>44354</v>
      </c>
      <c r="I65" s="71"/>
    </row>
    <row r="66" s="22" customFormat="1" ht="25" customHeight="1" spans="3:9">
      <c r="C66" s="61"/>
      <c r="D66" s="33" t="s">
        <v>381</v>
      </c>
      <c r="E66" s="37" t="s">
        <v>382</v>
      </c>
      <c r="F66" s="70" t="s">
        <v>784</v>
      </c>
      <c r="G66" s="44" t="s">
        <v>785</v>
      </c>
      <c r="H66" s="45">
        <v>44354</v>
      </c>
      <c r="I66" s="71"/>
    </row>
    <row r="67" s="22" customFormat="1" ht="25" customHeight="1" spans="3:9">
      <c r="C67" s="61"/>
      <c r="D67" s="33" t="s">
        <v>381</v>
      </c>
      <c r="E67" s="37" t="s">
        <v>382</v>
      </c>
      <c r="F67" s="70" t="s">
        <v>786</v>
      </c>
      <c r="G67" s="44" t="s">
        <v>787</v>
      </c>
      <c r="H67" s="45">
        <v>44354</v>
      </c>
      <c r="I67" s="71"/>
    </row>
    <row r="68" s="22" customFormat="1" ht="25" customHeight="1" spans="3:9">
      <c r="C68" s="61"/>
      <c r="D68" s="33" t="s">
        <v>381</v>
      </c>
      <c r="E68" s="37" t="s">
        <v>382</v>
      </c>
      <c r="F68" s="70" t="s">
        <v>788</v>
      </c>
      <c r="G68" s="44" t="s">
        <v>789</v>
      </c>
      <c r="H68" s="45">
        <v>44354</v>
      </c>
      <c r="I68" s="71"/>
    </row>
    <row r="69" s="22" customFormat="1" ht="25" customHeight="1" spans="3:9">
      <c r="C69" s="61"/>
      <c r="D69" s="38" t="s">
        <v>359</v>
      </c>
      <c r="E69" s="37" t="s">
        <v>360</v>
      </c>
      <c r="F69" s="70" t="s">
        <v>790</v>
      </c>
      <c r="G69" s="44" t="s">
        <v>791</v>
      </c>
      <c r="H69" s="45">
        <v>44355</v>
      </c>
      <c r="I69" s="71"/>
    </row>
    <row r="70" s="22" customFormat="1" ht="25" customHeight="1" spans="3:9">
      <c r="C70" s="61"/>
      <c r="D70" s="38" t="s">
        <v>359</v>
      </c>
      <c r="E70" s="37" t="s">
        <v>360</v>
      </c>
      <c r="F70" s="70" t="s">
        <v>792</v>
      </c>
      <c r="G70" s="44" t="s">
        <v>793</v>
      </c>
      <c r="H70" s="45">
        <v>44355</v>
      </c>
      <c r="I70" s="71"/>
    </row>
    <row r="71" s="22" customFormat="1" ht="25" customHeight="1" spans="3:9">
      <c r="C71" s="61"/>
      <c r="D71" s="38" t="s">
        <v>359</v>
      </c>
      <c r="E71" s="37" t="s">
        <v>360</v>
      </c>
      <c r="F71" s="70" t="s">
        <v>794</v>
      </c>
      <c r="G71" s="44" t="s">
        <v>795</v>
      </c>
      <c r="H71" s="45">
        <v>44355</v>
      </c>
      <c r="I71" s="71"/>
    </row>
    <row r="72" s="22" customFormat="1" ht="25" customHeight="1" spans="3:9">
      <c r="C72" s="61"/>
      <c r="D72" s="38" t="s">
        <v>359</v>
      </c>
      <c r="E72" s="37" t="s">
        <v>360</v>
      </c>
      <c r="F72" s="70" t="s">
        <v>796</v>
      </c>
      <c r="G72" s="44" t="s">
        <v>797</v>
      </c>
      <c r="H72" s="45">
        <v>44355</v>
      </c>
      <c r="I72" s="71"/>
    </row>
    <row r="73" s="22" customFormat="1" ht="25" customHeight="1" spans="3:9">
      <c r="C73" s="61"/>
      <c r="D73" s="38" t="s">
        <v>359</v>
      </c>
      <c r="E73" s="37" t="s">
        <v>360</v>
      </c>
      <c r="F73" s="70" t="s">
        <v>708</v>
      </c>
      <c r="G73" s="44" t="s">
        <v>709</v>
      </c>
      <c r="H73" s="45">
        <v>44355</v>
      </c>
      <c r="I73" s="71"/>
    </row>
    <row r="74" s="22" customFormat="1" ht="25" customHeight="1" spans="3:9">
      <c r="C74" s="61"/>
      <c r="D74" s="38" t="s">
        <v>359</v>
      </c>
      <c r="E74" s="37" t="s">
        <v>360</v>
      </c>
      <c r="F74" s="70" t="s">
        <v>798</v>
      </c>
      <c r="G74" s="44" t="s">
        <v>799</v>
      </c>
      <c r="H74" s="45">
        <v>44355</v>
      </c>
      <c r="I74" s="71"/>
    </row>
    <row r="75" s="22" customFormat="1" ht="25" customHeight="1" spans="3:9">
      <c r="C75" s="61"/>
      <c r="D75" s="38" t="s">
        <v>359</v>
      </c>
      <c r="E75" s="37" t="s">
        <v>360</v>
      </c>
      <c r="F75" s="70" t="s">
        <v>800</v>
      </c>
      <c r="G75" s="44" t="s">
        <v>801</v>
      </c>
      <c r="H75" s="45">
        <v>44355</v>
      </c>
      <c r="I75" s="71"/>
    </row>
    <row r="76" s="22" customFormat="1" ht="25" customHeight="1" spans="3:9">
      <c r="C76" s="61"/>
      <c r="D76" s="38" t="s">
        <v>359</v>
      </c>
      <c r="E76" s="37" t="s">
        <v>360</v>
      </c>
      <c r="F76" s="70" t="s">
        <v>802</v>
      </c>
      <c r="G76" s="44" t="s">
        <v>803</v>
      </c>
      <c r="H76" s="45">
        <v>44355</v>
      </c>
      <c r="I76" s="71"/>
    </row>
    <row r="77" s="22" customFormat="1" ht="25" customHeight="1" spans="3:9">
      <c r="C77" s="61"/>
      <c r="D77" s="38" t="s">
        <v>359</v>
      </c>
      <c r="E77" s="37" t="s">
        <v>360</v>
      </c>
      <c r="F77" s="70" t="s">
        <v>804</v>
      </c>
      <c r="G77" s="44" t="s">
        <v>805</v>
      </c>
      <c r="H77" s="45">
        <v>44355</v>
      </c>
      <c r="I77" s="71"/>
    </row>
    <row r="78" s="22" customFormat="1" ht="25" customHeight="1" spans="3:9">
      <c r="C78" s="61"/>
      <c r="D78" s="38" t="s">
        <v>359</v>
      </c>
      <c r="E78" s="37" t="s">
        <v>360</v>
      </c>
      <c r="F78" s="70" t="s">
        <v>806</v>
      </c>
      <c r="G78" s="44" t="s">
        <v>807</v>
      </c>
      <c r="H78" s="45">
        <v>44355</v>
      </c>
      <c r="I78" s="71"/>
    </row>
    <row r="79" s="22" customFormat="1" ht="25" customHeight="1" spans="3:9">
      <c r="C79" s="61"/>
      <c r="D79" s="38" t="s">
        <v>359</v>
      </c>
      <c r="E79" s="37" t="s">
        <v>360</v>
      </c>
      <c r="F79" s="70" t="s">
        <v>808</v>
      </c>
      <c r="G79" s="44" t="s">
        <v>809</v>
      </c>
      <c r="H79" s="45">
        <v>44355</v>
      </c>
      <c r="I79" s="71"/>
    </row>
    <row r="80" s="22" customFormat="1" ht="25" customHeight="1" spans="3:9">
      <c r="C80" s="61"/>
      <c r="D80" s="38" t="s">
        <v>359</v>
      </c>
      <c r="E80" s="37" t="s">
        <v>360</v>
      </c>
      <c r="F80" s="70" t="s">
        <v>810</v>
      </c>
      <c r="G80" s="44" t="s">
        <v>811</v>
      </c>
      <c r="H80" s="45">
        <v>44355</v>
      </c>
      <c r="I80" s="71"/>
    </row>
    <row r="81" s="22" customFormat="1" ht="25" customHeight="1" spans="3:9">
      <c r="C81" s="61"/>
      <c r="D81" s="38" t="s">
        <v>359</v>
      </c>
      <c r="E81" s="37" t="s">
        <v>360</v>
      </c>
      <c r="F81" s="70" t="s">
        <v>774</v>
      </c>
      <c r="G81" s="44" t="s">
        <v>775</v>
      </c>
      <c r="H81" s="45">
        <v>44355</v>
      </c>
      <c r="I81" s="71"/>
    </row>
    <row r="82" s="22" customFormat="1" ht="25" customHeight="1" spans="3:9">
      <c r="C82" s="61"/>
      <c r="D82" s="38" t="s">
        <v>359</v>
      </c>
      <c r="E82" s="37" t="s">
        <v>360</v>
      </c>
      <c r="F82" s="70" t="s">
        <v>812</v>
      </c>
      <c r="G82" s="44" t="s">
        <v>813</v>
      </c>
      <c r="H82" s="45">
        <v>44355</v>
      </c>
      <c r="I82" s="71"/>
    </row>
    <row r="83" s="22" customFormat="1" ht="25" customHeight="1" spans="3:9">
      <c r="C83" s="61"/>
      <c r="D83" s="38" t="s">
        <v>359</v>
      </c>
      <c r="E83" s="37" t="s">
        <v>360</v>
      </c>
      <c r="F83" s="70" t="s">
        <v>814</v>
      </c>
      <c r="G83" s="44" t="s">
        <v>815</v>
      </c>
      <c r="H83" s="45">
        <v>44355</v>
      </c>
      <c r="I83" s="71"/>
    </row>
    <row r="84" s="22" customFormat="1" ht="25" customHeight="1" spans="3:9">
      <c r="C84" s="61"/>
      <c r="D84" s="38" t="s">
        <v>359</v>
      </c>
      <c r="E84" s="37" t="s">
        <v>360</v>
      </c>
      <c r="F84" s="70" t="s">
        <v>816</v>
      </c>
      <c r="G84" s="44" t="s">
        <v>817</v>
      </c>
      <c r="H84" s="45">
        <v>44355</v>
      </c>
      <c r="I84" s="71"/>
    </row>
    <row r="85" s="22" customFormat="1" ht="25" customHeight="1" spans="3:9">
      <c r="C85" s="61"/>
      <c r="D85" s="33" t="s">
        <v>410</v>
      </c>
      <c r="E85" s="37" t="s">
        <v>818</v>
      </c>
      <c r="F85" s="70" t="s">
        <v>819</v>
      </c>
      <c r="G85" s="44" t="s">
        <v>820</v>
      </c>
      <c r="H85" s="45">
        <v>44359</v>
      </c>
      <c r="I85" s="71"/>
    </row>
    <row r="86" s="22" customFormat="1" ht="25" customHeight="1" spans="3:9">
      <c r="C86" s="61"/>
      <c r="D86" s="38" t="s">
        <v>501</v>
      </c>
      <c r="E86" s="37" t="s">
        <v>502</v>
      </c>
      <c r="F86" s="70" t="s">
        <v>821</v>
      </c>
      <c r="G86" s="44" t="s">
        <v>822</v>
      </c>
      <c r="H86" s="45">
        <v>44365</v>
      </c>
      <c r="I86" s="71"/>
    </row>
    <row r="87" s="22" customFormat="1" ht="25" customHeight="1" spans="3:9">
      <c r="C87" s="61"/>
      <c r="D87" s="33" t="s">
        <v>420</v>
      </c>
      <c r="E87" s="37" t="s">
        <v>421</v>
      </c>
      <c r="F87" s="70" t="s">
        <v>821</v>
      </c>
      <c r="G87" s="44" t="s">
        <v>822</v>
      </c>
      <c r="H87" s="45">
        <v>44376</v>
      </c>
      <c r="I87" s="71"/>
    </row>
    <row r="88" s="22" customFormat="1" ht="25" customHeight="1" spans="3:9">
      <c r="C88" s="61"/>
      <c r="D88" s="38" t="s">
        <v>455</v>
      </c>
      <c r="E88" s="37" t="s">
        <v>456</v>
      </c>
      <c r="F88" s="70" t="s">
        <v>823</v>
      </c>
      <c r="G88" s="44" t="s">
        <v>824</v>
      </c>
      <c r="H88" s="45">
        <v>44378</v>
      </c>
      <c r="I88" s="71"/>
    </row>
    <row r="89" s="22" customFormat="1" ht="25" customHeight="1" spans="3:9">
      <c r="C89" s="61"/>
      <c r="D89" s="38" t="s">
        <v>455</v>
      </c>
      <c r="E89" s="37" t="s">
        <v>456</v>
      </c>
      <c r="F89" s="70" t="s">
        <v>825</v>
      </c>
      <c r="G89" s="44" t="s">
        <v>826</v>
      </c>
      <c r="H89" s="45">
        <v>44378</v>
      </c>
      <c r="I89" s="71"/>
    </row>
    <row r="90" s="22" customFormat="1" ht="25" customHeight="1" spans="3:9">
      <c r="C90" s="61"/>
      <c r="D90" s="38" t="s">
        <v>455</v>
      </c>
      <c r="E90" s="37" t="s">
        <v>456</v>
      </c>
      <c r="F90" s="70" t="s">
        <v>827</v>
      </c>
      <c r="G90" s="44" t="s">
        <v>828</v>
      </c>
      <c r="H90" s="45">
        <v>44378</v>
      </c>
      <c r="I90" s="71"/>
    </row>
    <row r="91" s="22" customFormat="1" ht="25" customHeight="1" spans="3:9">
      <c r="C91" s="61"/>
      <c r="D91" s="38" t="s">
        <v>455</v>
      </c>
      <c r="E91" s="37" t="s">
        <v>456</v>
      </c>
      <c r="F91" s="70" t="s">
        <v>829</v>
      </c>
      <c r="G91" s="44" t="s">
        <v>830</v>
      </c>
      <c r="H91" s="45">
        <v>44378</v>
      </c>
      <c r="I91" s="71"/>
    </row>
    <row r="92" s="22" customFormat="1" ht="25" customHeight="1" spans="3:9">
      <c r="C92" s="61"/>
      <c r="D92" s="38" t="s">
        <v>455</v>
      </c>
      <c r="E92" s="37" t="s">
        <v>456</v>
      </c>
      <c r="F92" s="70" t="s">
        <v>804</v>
      </c>
      <c r="G92" s="44" t="s">
        <v>805</v>
      </c>
      <c r="H92" s="45">
        <v>44378</v>
      </c>
      <c r="I92" s="71"/>
    </row>
    <row r="93" s="22" customFormat="1" ht="25" customHeight="1" spans="3:9">
      <c r="C93" s="61"/>
      <c r="D93" s="38" t="s">
        <v>455</v>
      </c>
      <c r="E93" s="37" t="s">
        <v>456</v>
      </c>
      <c r="F93" s="70" t="s">
        <v>831</v>
      </c>
      <c r="G93" s="44" t="s">
        <v>832</v>
      </c>
      <c r="H93" s="45">
        <v>44378</v>
      </c>
      <c r="I93" s="71"/>
    </row>
    <row r="94" s="22" customFormat="1" ht="25" customHeight="1" spans="3:9">
      <c r="C94" s="61"/>
      <c r="D94" s="38" t="s">
        <v>390</v>
      </c>
      <c r="E94" s="37" t="s">
        <v>391</v>
      </c>
      <c r="F94" s="70" t="s">
        <v>833</v>
      </c>
      <c r="G94" s="44" t="s">
        <v>834</v>
      </c>
      <c r="H94" s="45">
        <v>44383</v>
      </c>
      <c r="I94" s="71"/>
    </row>
    <row r="95" s="22" customFormat="1" ht="25" customHeight="1" spans="3:9">
      <c r="C95" s="61"/>
      <c r="D95" s="38" t="s">
        <v>390</v>
      </c>
      <c r="E95" s="37" t="s">
        <v>391</v>
      </c>
      <c r="F95" s="70" t="s">
        <v>835</v>
      </c>
      <c r="G95" s="44" t="s">
        <v>836</v>
      </c>
      <c r="H95" s="45">
        <v>44383</v>
      </c>
      <c r="I95" s="71"/>
    </row>
    <row r="96" s="22" customFormat="1" ht="25" customHeight="1" spans="3:9">
      <c r="C96" s="61"/>
      <c r="D96" s="38" t="s">
        <v>402</v>
      </c>
      <c r="E96" s="37" t="s">
        <v>403</v>
      </c>
      <c r="F96" s="70" t="s">
        <v>837</v>
      </c>
      <c r="G96" s="44" t="s">
        <v>838</v>
      </c>
      <c r="H96" s="45">
        <v>44383</v>
      </c>
      <c r="I96" s="71"/>
    </row>
    <row r="97" s="22" customFormat="1" ht="25" customHeight="1" spans="3:9">
      <c r="C97" s="61"/>
      <c r="D97" s="38" t="s">
        <v>402</v>
      </c>
      <c r="E97" s="37" t="s">
        <v>403</v>
      </c>
      <c r="F97" s="70" t="s">
        <v>839</v>
      </c>
      <c r="G97" s="44" t="s">
        <v>840</v>
      </c>
      <c r="H97" s="45">
        <v>44383</v>
      </c>
      <c r="I97" s="71"/>
    </row>
    <row r="98" s="22" customFormat="1" ht="25" customHeight="1" spans="3:9">
      <c r="C98" s="61"/>
      <c r="D98" s="38" t="s">
        <v>402</v>
      </c>
      <c r="E98" s="37" t="s">
        <v>403</v>
      </c>
      <c r="F98" s="70" t="s">
        <v>841</v>
      </c>
      <c r="G98" s="44" t="s">
        <v>842</v>
      </c>
      <c r="H98" s="45">
        <v>44383</v>
      </c>
      <c r="I98" s="71"/>
    </row>
    <row r="99" s="22" customFormat="1" ht="25" customHeight="1" spans="3:9">
      <c r="C99" s="61"/>
      <c r="D99" s="38" t="s">
        <v>402</v>
      </c>
      <c r="E99" s="37" t="s">
        <v>403</v>
      </c>
      <c r="F99" s="70" t="s">
        <v>843</v>
      </c>
      <c r="G99" s="44" t="s">
        <v>844</v>
      </c>
      <c r="H99" s="45">
        <v>44383</v>
      </c>
      <c r="I99" s="71"/>
    </row>
    <row r="100" s="22" customFormat="1" ht="25" customHeight="1" spans="3:9">
      <c r="C100" s="61"/>
      <c r="D100" s="38" t="s">
        <v>402</v>
      </c>
      <c r="E100" s="37" t="s">
        <v>403</v>
      </c>
      <c r="F100" s="70" t="s">
        <v>845</v>
      </c>
      <c r="G100" s="44" t="s">
        <v>846</v>
      </c>
      <c r="H100" s="45">
        <v>44383</v>
      </c>
      <c r="I100" s="71"/>
    </row>
    <row r="101" s="22" customFormat="1" ht="25" customHeight="1" spans="3:9">
      <c r="C101" s="61"/>
      <c r="D101" s="38" t="s">
        <v>402</v>
      </c>
      <c r="E101" s="37" t="s">
        <v>403</v>
      </c>
      <c r="F101" s="70" t="s">
        <v>847</v>
      </c>
      <c r="G101" s="44" t="s">
        <v>848</v>
      </c>
      <c r="H101" s="45">
        <v>44383</v>
      </c>
      <c r="I101" s="71"/>
    </row>
    <row r="102" s="22" customFormat="1" ht="25" customHeight="1" spans="3:9">
      <c r="C102" s="61"/>
      <c r="D102" s="38" t="s">
        <v>393</v>
      </c>
      <c r="E102" s="37" t="s">
        <v>394</v>
      </c>
      <c r="F102" s="70" t="s">
        <v>849</v>
      </c>
      <c r="G102" s="44" t="s">
        <v>850</v>
      </c>
      <c r="H102" s="45">
        <v>44392</v>
      </c>
      <c r="I102" s="71"/>
    </row>
    <row r="103" s="22" customFormat="1" ht="25" customHeight="1" spans="3:9">
      <c r="C103" s="61"/>
      <c r="D103" s="38" t="s">
        <v>328</v>
      </c>
      <c r="E103" s="35" t="s">
        <v>345</v>
      </c>
      <c r="F103" s="70" t="s">
        <v>851</v>
      </c>
      <c r="G103" s="44" t="s">
        <v>852</v>
      </c>
      <c r="H103" s="45">
        <v>44398</v>
      </c>
      <c r="I103" s="71"/>
    </row>
    <row r="104" s="22" customFormat="1" ht="25" customHeight="1" spans="3:9">
      <c r="C104" s="61"/>
      <c r="D104" s="38" t="s">
        <v>328</v>
      </c>
      <c r="E104" s="35" t="s">
        <v>345</v>
      </c>
      <c r="F104" s="70" t="s">
        <v>853</v>
      </c>
      <c r="G104" s="44" t="s">
        <v>854</v>
      </c>
      <c r="H104" s="45">
        <v>44398</v>
      </c>
      <c r="I104" s="71"/>
    </row>
    <row r="105" s="22" customFormat="1" ht="25" customHeight="1" spans="3:9">
      <c r="C105" s="61"/>
      <c r="D105" s="38" t="s">
        <v>328</v>
      </c>
      <c r="E105" s="35" t="s">
        <v>345</v>
      </c>
      <c r="F105" s="70" t="s">
        <v>855</v>
      </c>
      <c r="G105" s="44" t="s">
        <v>856</v>
      </c>
      <c r="H105" s="45">
        <v>44398</v>
      </c>
      <c r="I105" s="71"/>
    </row>
    <row r="106" s="22" customFormat="1" ht="25" customHeight="1" spans="3:9">
      <c r="C106" s="61"/>
      <c r="D106" s="38" t="s">
        <v>328</v>
      </c>
      <c r="E106" s="35" t="s">
        <v>345</v>
      </c>
      <c r="F106" s="70" t="s">
        <v>857</v>
      </c>
      <c r="G106" s="44" t="s">
        <v>858</v>
      </c>
      <c r="H106" s="45">
        <v>44398</v>
      </c>
      <c r="I106" s="71"/>
    </row>
    <row r="107" s="22" customFormat="1" ht="25" customHeight="1" spans="3:9">
      <c r="C107" s="61"/>
      <c r="D107" s="38" t="s">
        <v>328</v>
      </c>
      <c r="E107" s="35" t="s">
        <v>345</v>
      </c>
      <c r="F107" s="70" t="s">
        <v>859</v>
      </c>
      <c r="G107" s="44" t="s">
        <v>860</v>
      </c>
      <c r="H107" s="45">
        <v>44398</v>
      </c>
      <c r="I107" s="71"/>
    </row>
    <row r="108" s="22" customFormat="1" ht="25" customHeight="1" spans="3:9">
      <c r="C108" s="61"/>
      <c r="D108" s="38" t="s">
        <v>328</v>
      </c>
      <c r="E108" s="35" t="s">
        <v>345</v>
      </c>
      <c r="F108" s="70" t="s">
        <v>861</v>
      </c>
      <c r="G108" s="44" t="s">
        <v>862</v>
      </c>
      <c r="H108" s="45">
        <v>44398</v>
      </c>
      <c r="I108" s="71"/>
    </row>
    <row r="109" s="22" customFormat="1" ht="25" customHeight="1" spans="3:9">
      <c r="C109" s="61"/>
      <c r="D109" s="38" t="s">
        <v>328</v>
      </c>
      <c r="E109" s="35" t="s">
        <v>345</v>
      </c>
      <c r="F109" s="70" t="s">
        <v>863</v>
      </c>
      <c r="G109" s="44" t="s">
        <v>864</v>
      </c>
      <c r="H109" s="45">
        <v>44398</v>
      </c>
      <c r="I109" s="71"/>
    </row>
    <row r="110" s="22" customFormat="1" ht="25" customHeight="1" spans="3:9">
      <c r="C110" s="61"/>
      <c r="D110" s="38" t="s">
        <v>328</v>
      </c>
      <c r="E110" s="35" t="s">
        <v>345</v>
      </c>
      <c r="F110" s="70" t="s">
        <v>786</v>
      </c>
      <c r="G110" s="44" t="s">
        <v>787</v>
      </c>
      <c r="H110" s="45">
        <v>44398</v>
      </c>
      <c r="I110" s="71"/>
    </row>
    <row r="111" s="22" customFormat="1" ht="25" customHeight="1" spans="3:9">
      <c r="C111" s="61"/>
      <c r="D111" s="38" t="s">
        <v>328</v>
      </c>
      <c r="E111" s="35" t="s">
        <v>345</v>
      </c>
      <c r="F111" s="70" t="s">
        <v>865</v>
      </c>
      <c r="G111" s="44" t="s">
        <v>866</v>
      </c>
      <c r="H111" s="45">
        <v>44398</v>
      </c>
      <c r="I111" s="71"/>
    </row>
    <row r="112" s="22" customFormat="1" ht="25" customHeight="1" spans="3:9">
      <c r="C112" s="61"/>
      <c r="D112" s="38" t="s">
        <v>328</v>
      </c>
      <c r="E112" s="35" t="s">
        <v>345</v>
      </c>
      <c r="F112" s="70" t="s">
        <v>867</v>
      </c>
      <c r="G112" s="44" t="s">
        <v>868</v>
      </c>
      <c r="H112" s="45">
        <v>44398</v>
      </c>
      <c r="I112" s="71"/>
    </row>
    <row r="114" s="22" customFormat="1" ht="25" customHeight="1" spans="3:9">
      <c r="C114" s="61"/>
      <c r="D114" s="38" t="s">
        <v>328</v>
      </c>
      <c r="E114" s="35" t="s">
        <v>345</v>
      </c>
      <c r="F114" s="70" t="s">
        <v>869</v>
      </c>
      <c r="G114" s="44" t="s">
        <v>870</v>
      </c>
      <c r="H114" s="45">
        <v>44398</v>
      </c>
      <c r="I114" s="71"/>
    </row>
    <row r="115" s="22" customFormat="1" ht="25" customHeight="1" spans="3:9">
      <c r="C115" s="61"/>
      <c r="D115" s="38" t="s">
        <v>328</v>
      </c>
      <c r="E115" s="35" t="s">
        <v>345</v>
      </c>
      <c r="F115" s="70" t="s">
        <v>871</v>
      </c>
      <c r="G115" s="44" t="s">
        <v>872</v>
      </c>
      <c r="H115" s="45">
        <v>44398</v>
      </c>
      <c r="I115" s="71"/>
    </row>
    <row r="116" s="22" customFormat="1" ht="25" customHeight="1" spans="3:9">
      <c r="C116" s="61"/>
      <c r="D116" s="38" t="s">
        <v>328</v>
      </c>
      <c r="E116" s="35" t="s">
        <v>345</v>
      </c>
      <c r="F116" s="70" t="s">
        <v>784</v>
      </c>
      <c r="G116" s="44" t="s">
        <v>785</v>
      </c>
      <c r="H116" s="45">
        <v>44398</v>
      </c>
      <c r="I116" s="71"/>
    </row>
    <row r="117" s="22" customFormat="1" ht="25" customHeight="1" spans="3:9">
      <c r="C117" s="61"/>
      <c r="D117" s="38" t="s">
        <v>328</v>
      </c>
      <c r="E117" s="35" t="s">
        <v>345</v>
      </c>
      <c r="F117" s="70" t="s">
        <v>873</v>
      </c>
      <c r="G117" s="44" t="s">
        <v>874</v>
      </c>
      <c r="H117" s="45">
        <v>44398</v>
      </c>
      <c r="I117" s="71"/>
    </row>
    <row r="118" s="22" customFormat="1" ht="25" customHeight="1" spans="3:9">
      <c r="C118" s="61"/>
      <c r="D118" s="38" t="s">
        <v>328</v>
      </c>
      <c r="E118" s="35" t="s">
        <v>345</v>
      </c>
      <c r="F118" s="70" t="s">
        <v>875</v>
      </c>
      <c r="G118" s="44" t="s">
        <v>876</v>
      </c>
      <c r="H118" s="45">
        <v>44398</v>
      </c>
      <c r="I118" s="71"/>
    </row>
    <row r="119" s="22" customFormat="1" ht="25" customHeight="1" spans="3:9">
      <c r="C119" s="61"/>
      <c r="D119" s="38" t="s">
        <v>328</v>
      </c>
      <c r="E119" s="35" t="s">
        <v>345</v>
      </c>
      <c r="F119" s="70" t="s">
        <v>877</v>
      </c>
      <c r="G119" s="44" t="s">
        <v>878</v>
      </c>
      <c r="H119" s="45">
        <v>44398</v>
      </c>
      <c r="I119" s="71"/>
    </row>
    <row r="120" s="22" customFormat="1" ht="25" customHeight="1" spans="3:9">
      <c r="C120" s="61"/>
      <c r="D120" s="38" t="s">
        <v>328</v>
      </c>
      <c r="E120" s="35" t="s">
        <v>345</v>
      </c>
      <c r="F120" s="70" t="s">
        <v>716</v>
      </c>
      <c r="G120" s="44" t="s">
        <v>717</v>
      </c>
      <c r="H120" s="45">
        <v>44398</v>
      </c>
      <c r="I120" s="71"/>
    </row>
    <row r="121" s="22" customFormat="1" ht="25" customHeight="1" spans="3:9">
      <c r="C121" s="61"/>
      <c r="D121" s="38" t="s">
        <v>351</v>
      </c>
      <c r="E121" s="35" t="s">
        <v>352</v>
      </c>
      <c r="F121" s="70" t="s">
        <v>879</v>
      </c>
      <c r="G121" s="44" t="s">
        <v>880</v>
      </c>
      <c r="H121" s="45">
        <v>44405</v>
      </c>
      <c r="I121" s="71"/>
    </row>
    <row r="122" s="22" customFormat="1" ht="25" customHeight="1" spans="3:9">
      <c r="C122" s="61"/>
      <c r="D122" s="38" t="s">
        <v>351</v>
      </c>
      <c r="E122" s="35" t="s">
        <v>352</v>
      </c>
      <c r="F122" s="70" t="s">
        <v>881</v>
      </c>
      <c r="G122" s="44" t="s">
        <v>882</v>
      </c>
      <c r="H122" s="45">
        <v>44405</v>
      </c>
      <c r="I122" s="71"/>
    </row>
    <row r="123" s="22" customFormat="1" ht="25" customHeight="1" spans="3:9">
      <c r="C123" s="61"/>
      <c r="D123" s="38" t="s">
        <v>351</v>
      </c>
      <c r="E123" s="35" t="s">
        <v>352</v>
      </c>
      <c r="F123" s="70" t="s">
        <v>808</v>
      </c>
      <c r="G123" s="44" t="s">
        <v>809</v>
      </c>
      <c r="H123" s="45">
        <v>44405</v>
      </c>
      <c r="I123" s="71"/>
    </row>
    <row r="124" s="22" customFormat="1" ht="25" customHeight="1" spans="3:9">
      <c r="C124" s="61"/>
      <c r="D124" s="38" t="s">
        <v>351</v>
      </c>
      <c r="E124" s="35" t="s">
        <v>352</v>
      </c>
      <c r="F124" s="70" t="s">
        <v>883</v>
      </c>
      <c r="G124" s="44" t="s">
        <v>884</v>
      </c>
      <c r="H124" s="45">
        <v>44405</v>
      </c>
      <c r="I124" s="71"/>
    </row>
    <row r="125" s="22" customFormat="1" ht="25" customHeight="1" spans="3:9">
      <c r="C125" s="61"/>
      <c r="D125" s="38" t="s">
        <v>351</v>
      </c>
      <c r="E125" s="35" t="s">
        <v>352</v>
      </c>
      <c r="F125" s="70" t="s">
        <v>885</v>
      </c>
      <c r="G125" s="44" t="s">
        <v>886</v>
      </c>
      <c r="H125" s="45">
        <v>44405</v>
      </c>
      <c r="I125" s="71"/>
    </row>
    <row r="126" s="22" customFormat="1" ht="25" customHeight="1" spans="3:9">
      <c r="C126" s="61"/>
      <c r="D126" s="38" t="s">
        <v>351</v>
      </c>
      <c r="E126" s="35" t="s">
        <v>352</v>
      </c>
      <c r="F126" s="70" t="s">
        <v>887</v>
      </c>
      <c r="G126" s="44" t="s">
        <v>888</v>
      </c>
      <c r="H126" s="45">
        <v>44405</v>
      </c>
      <c r="I126" s="71"/>
    </row>
    <row r="127" s="22" customFormat="1" ht="25" customHeight="1" spans="3:9">
      <c r="C127" s="61"/>
      <c r="D127" s="33" t="s">
        <v>423</v>
      </c>
      <c r="E127" s="37" t="s">
        <v>424</v>
      </c>
      <c r="F127" s="70" t="s">
        <v>889</v>
      </c>
      <c r="G127" s="44" t="s">
        <v>890</v>
      </c>
      <c r="H127" s="45">
        <v>44406</v>
      </c>
      <c r="I127" s="71"/>
    </row>
    <row r="128" s="22" customFormat="1" ht="25" customHeight="1" spans="3:9">
      <c r="C128" s="61"/>
      <c r="D128" s="38" t="s">
        <v>369</v>
      </c>
      <c r="E128" s="35" t="s">
        <v>370</v>
      </c>
      <c r="F128" s="70" t="s">
        <v>891</v>
      </c>
      <c r="G128" s="44" t="s">
        <v>892</v>
      </c>
      <c r="H128" s="45">
        <v>44407</v>
      </c>
      <c r="I128" s="71"/>
    </row>
    <row r="129" s="22" customFormat="1" ht="25" customHeight="1" spans="3:9">
      <c r="C129" s="61"/>
      <c r="D129" s="38" t="s">
        <v>369</v>
      </c>
      <c r="E129" s="35" t="s">
        <v>370</v>
      </c>
      <c r="F129" s="70" t="s">
        <v>893</v>
      </c>
      <c r="G129" s="44" t="s">
        <v>894</v>
      </c>
      <c r="H129" s="45">
        <v>44407</v>
      </c>
      <c r="I129" s="71"/>
    </row>
    <row r="130" s="22" customFormat="1" ht="25" customHeight="1" spans="3:9">
      <c r="C130" s="61"/>
      <c r="D130" s="38" t="s">
        <v>369</v>
      </c>
      <c r="E130" s="35" t="s">
        <v>370</v>
      </c>
      <c r="F130" s="70" t="s">
        <v>895</v>
      </c>
      <c r="G130" s="44" t="s">
        <v>896</v>
      </c>
      <c r="H130" s="45">
        <v>44407</v>
      </c>
      <c r="I130" s="71"/>
    </row>
    <row r="131" s="22" customFormat="1" ht="25" customHeight="1" spans="3:9">
      <c r="C131" s="61"/>
      <c r="D131" s="38" t="s">
        <v>369</v>
      </c>
      <c r="E131" s="35" t="s">
        <v>370</v>
      </c>
      <c r="F131" s="70" t="s">
        <v>897</v>
      </c>
      <c r="G131" s="44" t="s">
        <v>898</v>
      </c>
      <c r="H131" s="45">
        <v>44407</v>
      </c>
      <c r="I131" s="71"/>
    </row>
    <row r="132" s="22" customFormat="1" ht="25" customHeight="1" spans="3:9">
      <c r="C132" s="61"/>
      <c r="D132" s="38" t="s">
        <v>369</v>
      </c>
      <c r="E132" s="35" t="s">
        <v>370</v>
      </c>
      <c r="F132" s="70" t="s">
        <v>899</v>
      </c>
      <c r="G132" s="44" t="s">
        <v>900</v>
      </c>
      <c r="H132" s="45">
        <v>44407</v>
      </c>
      <c r="I132" s="71"/>
    </row>
    <row r="133" s="22" customFormat="1" ht="25" customHeight="1" spans="3:9">
      <c r="C133" s="61"/>
      <c r="D133" s="38" t="s">
        <v>369</v>
      </c>
      <c r="E133" s="35" t="s">
        <v>370</v>
      </c>
      <c r="F133" s="70" t="s">
        <v>901</v>
      </c>
      <c r="G133" s="44" t="s">
        <v>902</v>
      </c>
      <c r="H133" s="45">
        <v>44407</v>
      </c>
      <c r="I133" s="71"/>
    </row>
    <row r="134" s="22" customFormat="1" ht="25" customHeight="1" spans="3:9">
      <c r="C134" s="61"/>
      <c r="D134" s="38" t="s">
        <v>369</v>
      </c>
      <c r="E134" s="35" t="s">
        <v>370</v>
      </c>
      <c r="F134" s="70" t="s">
        <v>903</v>
      </c>
      <c r="G134" s="44" t="s">
        <v>904</v>
      </c>
      <c r="H134" s="45">
        <v>44407</v>
      </c>
      <c r="I134" s="71"/>
    </row>
    <row r="135" s="22" customFormat="1" ht="25" customHeight="1" spans="3:9">
      <c r="C135" s="61"/>
      <c r="D135" s="38" t="s">
        <v>369</v>
      </c>
      <c r="E135" s="35" t="s">
        <v>370</v>
      </c>
      <c r="F135" s="70" t="s">
        <v>905</v>
      </c>
      <c r="G135" s="44" t="s">
        <v>906</v>
      </c>
      <c r="H135" s="45">
        <v>44407</v>
      </c>
      <c r="I135" s="71"/>
    </row>
    <row r="136" s="22" customFormat="1" ht="25" customHeight="1" spans="3:9">
      <c r="C136" s="61"/>
      <c r="D136" s="38" t="s">
        <v>369</v>
      </c>
      <c r="E136" s="35" t="s">
        <v>370</v>
      </c>
      <c r="F136" s="70" t="s">
        <v>907</v>
      </c>
      <c r="G136" s="44" t="s">
        <v>908</v>
      </c>
      <c r="H136" s="45">
        <v>44407</v>
      </c>
      <c r="I136" s="71"/>
    </row>
    <row r="137" s="22" customFormat="1" ht="25" customHeight="1" spans="3:9">
      <c r="C137" s="61"/>
      <c r="D137" s="38" t="s">
        <v>369</v>
      </c>
      <c r="E137" s="35" t="s">
        <v>370</v>
      </c>
      <c r="F137" s="70" t="s">
        <v>909</v>
      </c>
      <c r="G137" s="44" t="s">
        <v>910</v>
      </c>
      <c r="H137" s="45">
        <v>44407</v>
      </c>
      <c r="I137" s="71"/>
    </row>
    <row r="138" s="22" customFormat="1" ht="25" customHeight="1" spans="3:9">
      <c r="C138" s="61"/>
      <c r="D138" s="38" t="s">
        <v>369</v>
      </c>
      <c r="E138" s="35" t="s">
        <v>370</v>
      </c>
      <c r="F138" s="70" t="s">
        <v>911</v>
      </c>
      <c r="G138" s="44" t="s">
        <v>912</v>
      </c>
      <c r="H138" s="45">
        <v>44407</v>
      </c>
      <c r="I138" s="71"/>
    </row>
    <row r="139" s="22" customFormat="1" ht="25" customHeight="1" spans="3:9">
      <c r="C139" s="61"/>
      <c r="D139" s="38" t="s">
        <v>369</v>
      </c>
      <c r="E139" s="35" t="s">
        <v>370</v>
      </c>
      <c r="F139" s="70" t="s">
        <v>913</v>
      </c>
      <c r="G139" s="44" t="s">
        <v>914</v>
      </c>
      <c r="H139" s="45">
        <v>44407</v>
      </c>
      <c r="I139" s="71"/>
    </row>
    <row r="140" s="22" customFormat="1" ht="25" customHeight="1" spans="3:9">
      <c r="C140" s="61"/>
      <c r="D140" s="38" t="s">
        <v>369</v>
      </c>
      <c r="E140" s="35" t="s">
        <v>370</v>
      </c>
      <c r="F140" s="70" t="s">
        <v>915</v>
      </c>
      <c r="G140" s="44" t="s">
        <v>916</v>
      </c>
      <c r="H140" s="45">
        <v>44407</v>
      </c>
      <c r="I140" s="71"/>
    </row>
    <row r="141" s="22" customFormat="1" ht="25" customHeight="1" spans="3:9">
      <c r="C141" s="61"/>
      <c r="D141" s="38" t="s">
        <v>369</v>
      </c>
      <c r="E141" s="35" t="s">
        <v>370</v>
      </c>
      <c r="F141" s="70" t="s">
        <v>917</v>
      </c>
      <c r="G141" s="44" t="s">
        <v>918</v>
      </c>
      <c r="H141" s="45">
        <v>44407</v>
      </c>
      <c r="I141" s="71"/>
    </row>
    <row r="142" s="22" customFormat="1" ht="25" customHeight="1" spans="3:9">
      <c r="C142" s="61"/>
      <c r="D142" s="38" t="s">
        <v>375</v>
      </c>
      <c r="E142" s="35" t="s">
        <v>376</v>
      </c>
      <c r="F142" s="70" t="s">
        <v>919</v>
      </c>
      <c r="G142" s="44" t="s">
        <v>920</v>
      </c>
      <c r="H142" s="45">
        <v>44418</v>
      </c>
      <c r="I142" s="71"/>
    </row>
    <row r="143" s="22" customFormat="1" ht="25" customHeight="1" spans="3:9">
      <c r="C143" s="61"/>
      <c r="D143" s="38" t="s">
        <v>375</v>
      </c>
      <c r="E143" s="35" t="s">
        <v>376</v>
      </c>
      <c r="F143" s="70" t="s">
        <v>921</v>
      </c>
      <c r="G143" s="44" t="s">
        <v>922</v>
      </c>
      <c r="H143" s="45">
        <v>44418</v>
      </c>
      <c r="I143" s="71"/>
    </row>
    <row r="144" s="22" customFormat="1" ht="25" customHeight="1" spans="3:9">
      <c r="C144" s="61"/>
      <c r="D144" s="38" t="s">
        <v>375</v>
      </c>
      <c r="E144" s="35" t="s">
        <v>376</v>
      </c>
      <c r="F144" s="70" t="s">
        <v>923</v>
      </c>
      <c r="G144" s="44" t="s">
        <v>924</v>
      </c>
      <c r="H144" s="45">
        <v>44418</v>
      </c>
      <c r="I144" s="71"/>
    </row>
    <row r="145" s="22" customFormat="1" ht="25" customHeight="1" spans="3:9">
      <c r="C145" s="61"/>
      <c r="D145" s="38" t="s">
        <v>375</v>
      </c>
      <c r="E145" s="35" t="s">
        <v>376</v>
      </c>
      <c r="F145" s="70" t="s">
        <v>925</v>
      </c>
      <c r="G145" s="44" t="s">
        <v>926</v>
      </c>
      <c r="H145" s="45">
        <v>44418</v>
      </c>
      <c r="I145" s="71"/>
    </row>
    <row r="146" s="22" customFormat="1" ht="25" customHeight="1" spans="3:9">
      <c r="C146" s="61"/>
      <c r="D146" s="38" t="s">
        <v>366</v>
      </c>
      <c r="E146" s="37" t="s">
        <v>367</v>
      </c>
      <c r="F146" s="70" t="s">
        <v>927</v>
      </c>
      <c r="G146" s="44" t="s">
        <v>928</v>
      </c>
      <c r="H146" s="45">
        <v>44429</v>
      </c>
      <c r="I146" s="71"/>
    </row>
    <row r="147" s="22" customFormat="1" ht="25" customHeight="1" spans="3:9">
      <c r="C147" s="61"/>
      <c r="D147" s="38" t="s">
        <v>434</v>
      </c>
      <c r="E147" s="37" t="s">
        <v>435</v>
      </c>
      <c r="F147" s="70" t="s">
        <v>929</v>
      </c>
      <c r="G147" s="44" t="s">
        <v>930</v>
      </c>
      <c r="H147" s="45">
        <v>44436</v>
      </c>
      <c r="I147" s="71"/>
    </row>
    <row r="148" s="22" customFormat="1" ht="25" customHeight="1" spans="3:9">
      <c r="C148" s="61"/>
      <c r="D148" s="38" t="s">
        <v>356</v>
      </c>
      <c r="E148" s="35" t="s">
        <v>357</v>
      </c>
      <c r="F148" s="70" t="s">
        <v>931</v>
      </c>
      <c r="G148" s="44" t="s">
        <v>932</v>
      </c>
      <c r="H148" s="45">
        <v>44447</v>
      </c>
      <c r="I148" s="71"/>
    </row>
    <row r="149" s="22" customFormat="1" ht="25" customHeight="1" spans="3:9">
      <c r="C149" s="61"/>
      <c r="D149" s="38" t="s">
        <v>356</v>
      </c>
      <c r="E149" s="35" t="s">
        <v>357</v>
      </c>
      <c r="F149" s="70" t="s">
        <v>778</v>
      </c>
      <c r="G149" s="44" t="s">
        <v>779</v>
      </c>
      <c r="H149" s="45">
        <v>44447</v>
      </c>
      <c r="I149" s="71"/>
    </row>
    <row r="150" s="22" customFormat="1" ht="25" customHeight="1" spans="3:9">
      <c r="C150" s="61"/>
      <c r="D150" s="38" t="s">
        <v>356</v>
      </c>
      <c r="E150" s="35" t="s">
        <v>357</v>
      </c>
      <c r="F150" s="70" t="s">
        <v>933</v>
      </c>
      <c r="G150" s="44" t="s">
        <v>934</v>
      </c>
      <c r="H150" s="45">
        <v>44447</v>
      </c>
      <c r="I150" s="71"/>
    </row>
    <row r="151" s="22" customFormat="1" ht="25" customHeight="1" spans="3:9">
      <c r="C151" s="61"/>
      <c r="D151" s="38" t="s">
        <v>356</v>
      </c>
      <c r="E151" s="35" t="s">
        <v>357</v>
      </c>
      <c r="F151" s="70" t="s">
        <v>935</v>
      </c>
      <c r="G151" s="44" t="s">
        <v>936</v>
      </c>
      <c r="H151" s="45">
        <v>44447</v>
      </c>
      <c r="I151" s="71"/>
    </row>
    <row r="152" s="22" customFormat="1" ht="25" customHeight="1" spans="3:9">
      <c r="C152" s="61"/>
      <c r="D152" s="38" t="s">
        <v>356</v>
      </c>
      <c r="E152" s="35" t="s">
        <v>357</v>
      </c>
      <c r="F152" s="70" t="s">
        <v>937</v>
      </c>
      <c r="G152" s="44" t="s">
        <v>938</v>
      </c>
      <c r="H152" s="45">
        <v>44447</v>
      </c>
      <c r="I152" s="71"/>
    </row>
    <row r="153" s="22" customFormat="1" ht="25" customHeight="1" spans="3:9">
      <c r="C153" s="61"/>
      <c r="D153" s="38" t="s">
        <v>356</v>
      </c>
      <c r="E153" s="35" t="s">
        <v>357</v>
      </c>
      <c r="F153" s="70" t="s">
        <v>939</v>
      </c>
      <c r="G153" s="44" t="s">
        <v>940</v>
      </c>
      <c r="H153" s="45">
        <v>44447</v>
      </c>
      <c r="I153" s="71"/>
    </row>
    <row r="154" s="22" customFormat="1" ht="25" customHeight="1" spans="3:9">
      <c r="C154" s="61"/>
      <c r="D154" s="38" t="s">
        <v>356</v>
      </c>
      <c r="E154" s="35" t="s">
        <v>357</v>
      </c>
      <c r="F154" s="70" t="s">
        <v>794</v>
      </c>
      <c r="G154" s="44" t="s">
        <v>795</v>
      </c>
      <c r="H154" s="45">
        <v>44447</v>
      </c>
      <c r="I154" s="71"/>
    </row>
    <row r="155" s="22" customFormat="1" ht="25" customHeight="1" spans="3:9">
      <c r="C155" s="61"/>
      <c r="D155" s="38" t="s">
        <v>356</v>
      </c>
      <c r="E155" s="35" t="s">
        <v>357</v>
      </c>
      <c r="F155" s="70" t="s">
        <v>941</v>
      </c>
      <c r="G155" s="44" t="s">
        <v>942</v>
      </c>
      <c r="H155" s="45">
        <v>44447</v>
      </c>
      <c r="I155" s="71"/>
    </row>
    <row r="156" s="22" customFormat="1" ht="25" customHeight="1" spans="3:9">
      <c r="C156" s="61"/>
      <c r="D156" s="38" t="s">
        <v>356</v>
      </c>
      <c r="E156" s="35" t="s">
        <v>357</v>
      </c>
      <c r="F156" s="70" t="s">
        <v>943</v>
      </c>
      <c r="G156" s="44" t="s">
        <v>944</v>
      </c>
      <c r="H156" s="45">
        <v>44447</v>
      </c>
      <c r="I156" s="71"/>
    </row>
    <row r="157" s="22" customFormat="1" ht="25" customHeight="1" spans="3:9">
      <c r="C157" s="61"/>
      <c r="D157" s="38" t="s">
        <v>446</v>
      </c>
      <c r="E157" s="37" t="s">
        <v>447</v>
      </c>
      <c r="F157" s="70" t="s">
        <v>945</v>
      </c>
      <c r="G157" s="44" t="s">
        <v>946</v>
      </c>
      <c r="H157" s="45">
        <v>44447</v>
      </c>
      <c r="I157" s="71"/>
    </row>
    <row r="158" s="22" customFormat="1" ht="25" customHeight="1" spans="3:9">
      <c r="C158" s="61"/>
      <c r="D158" s="38" t="s">
        <v>332</v>
      </c>
      <c r="E158" s="35" t="s">
        <v>348</v>
      </c>
      <c r="F158" s="70" t="s">
        <v>708</v>
      </c>
      <c r="G158" s="44" t="s">
        <v>709</v>
      </c>
      <c r="H158" s="45">
        <v>44449</v>
      </c>
      <c r="I158" s="71"/>
    </row>
    <row r="159" s="22" customFormat="1" ht="25" customHeight="1" spans="3:9">
      <c r="C159" s="61"/>
      <c r="D159" s="38" t="s">
        <v>332</v>
      </c>
      <c r="E159" s="35" t="s">
        <v>348</v>
      </c>
      <c r="F159" s="70" t="s">
        <v>947</v>
      </c>
      <c r="G159" s="44" t="s">
        <v>948</v>
      </c>
      <c r="H159" s="45">
        <v>44449</v>
      </c>
      <c r="I159" s="71"/>
    </row>
    <row r="160" s="22" customFormat="1" ht="25" customHeight="1" spans="3:9">
      <c r="C160" s="61"/>
      <c r="D160" s="38" t="s">
        <v>332</v>
      </c>
      <c r="E160" s="35" t="s">
        <v>348</v>
      </c>
      <c r="F160" s="70" t="s">
        <v>949</v>
      </c>
      <c r="G160" s="44" t="s">
        <v>950</v>
      </c>
      <c r="H160" s="45">
        <v>44449</v>
      </c>
      <c r="I160" s="71"/>
    </row>
    <row r="161" s="22" customFormat="1" ht="25" customHeight="1" spans="3:9">
      <c r="C161" s="61"/>
      <c r="D161" s="38" t="s">
        <v>332</v>
      </c>
      <c r="E161" s="35" t="s">
        <v>348</v>
      </c>
      <c r="F161" s="70" t="s">
        <v>837</v>
      </c>
      <c r="G161" s="44" t="s">
        <v>838</v>
      </c>
      <c r="H161" s="45">
        <v>44449</v>
      </c>
      <c r="I161" s="71"/>
    </row>
    <row r="162" s="22" customFormat="1" ht="25" customHeight="1" spans="3:9">
      <c r="C162" s="61"/>
      <c r="D162" s="38" t="s">
        <v>332</v>
      </c>
      <c r="E162" s="35" t="s">
        <v>348</v>
      </c>
      <c r="F162" s="70" t="s">
        <v>951</v>
      </c>
      <c r="G162" s="44" t="s">
        <v>952</v>
      </c>
      <c r="H162" s="45">
        <v>44449</v>
      </c>
      <c r="I162" s="71"/>
    </row>
    <row r="163" s="22" customFormat="1" ht="25" customHeight="1" spans="3:9">
      <c r="C163" s="61"/>
      <c r="D163" s="38" t="s">
        <v>332</v>
      </c>
      <c r="E163" s="35" t="s">
        <v>348</v>
      </c>
      <c r="F163" s="70" t="s">
        <v>738</v>
      </c>
      <c r="G163" s="44" t="s">
        <v>739</v>
      </c>
      <c r="H163" s="45">
        <v>44449</v>
      </c>
      <c r="I163" s="71"/>
    </row>
    <row r="164" s="22" customFormat="1" ht="25" customHeight="1" spans="3:9">
      <c r="C164" s="61"/>
      <c r="D164" s="38" t="s">
        <v>332</v>
      </c>
      <c r="E164" s="35" t="s">
        <v>348</v>
      </c>
      <c r="F164" s="70" t="s">
        <v>953</v>
      </c>
      <c r="G164" s="44" t="s">
        <v>954</v>
      </c>
      <c r="H164" s="45">
        <v>44449</v>
      </c>
      <c r="I164" s="71"/>
    </row>
    <row r="165" s="22" customFormat="1" ht="25" customHeight="1" spans="3:9">
      <c r="C165" s="61"/>
      <c r="D165" s="38" t="s">
        <v>332</v>
      </c>
      <c r="E165" s="35" t="s">
        <v>348</v>
      </c>
      <c r="F165" s="70" t="s">
        <v>955</v>
      </c>
      <c r="G165" s="44" t="s">
        <v>956</v>
      </c>
      <c r="H165" s="45">
        <v>44449</v>
      </c>
      <c r="I165" s="71"/>
    </row>
    <row r="166" s="22" customFormat="1" ht="25" customHeight="1" spans="3:9">
      <c r="C166" s="61"/>
      <c r="D166" s="38" t="s">
        <v>332</v>
      </c>
      <c r="E166" s="35" t="s">
        <v>348</v>
      </c>
      <c r="F166" s="70" t="s">
        <v>875</v>
      </c>
      <c r="G166" s="44" t="s">
        <v>876</v>
      </c>
      <c r="H166" s="45">
        <v>44449</v>
      </c>
      <c r="I166" s="71"/>
    </row>
    <row r="167" s="22" customFormat="1" ht="25" customHeight="1" spans="3:9">
      <c r="C167" s="61"/>
      <c r="D167" s="38" t="s">
        <v>332</v>
      </c>
      <c r="E167" s="35" t="s">
        <v>348</v>
      </c>
      <c r="F167" s="70" t="s">
        <v>957</v>
      </c>
      <c r="G167" s="44" t="s">
        <v>958</v>
      </c>
      <c r="H167" s="45">
        <v>44449</v>
      </c>
      <c r="I167" s="71"/>
    </row>
    <row r="168" s="22" customFormat="1" ht="25" customHeight="1" spans="3:9">
      <c r="C168" s="61"/>
      <c r="D168" s="38" t="s">
        <v>332</v>
      </c>
      <c r="E168" s="35" t="s">
        <v>348</v>
      </c>
      <c r="F168" s="70" t="s">
        <v>706</v>
      </c>
      <c r="G168" s="44" t="s">
        <v>707</v>
      </c>
      <c r="H168" s="45">
        <v>44449</v>
      </c>
      <c r="I168" s="71"/>
    </row>
    <row r="169" s="22" customFormat="1" ht="25" customHeight="1" spans="3:9">
      <c r="C169" s="61"/>
      <c r="D169" s="38" t="s">
        <v>332</v>
      </c>
      <c r="E169" s="35" t="s">
        <v>348</v>
      </c>
      <c r="F169" s="70" t="s">
        <v>959</v>
      </c>
      <c r="G169" s="44" t="s">
        <v>960</v>
      </c>
      <c r="H169" s="45">
        <v>44449</v>
      </c>
      <c r="I169" s="71"/>
    </row>
    <row r="170" s="22" customFormat="1" ht="25" customHeight="1" spans="3:9">
      <c r="C170" s="61"/>
      <c r="D170" s="38" t="s">
        <v>332</v>
      </c>
      <c r="E170" s="35" t="s">
        <v>348</v>
      </c>
      <c r="F170" s="70" t="s">
        <v>961</v>
      </c>
      <c r="G170" s="44" t="s">
        <v>962</v>
      </c>
      <c r="H170" s="45">
        <v>44449</v>
      </c>
      <c r="I170" s="71"/>
    </row>
    <row r="171" s="22" customFormat="1" ht="25" customHeight="1" spans="3:9">
      <c r="C171" s="61"/>
      <c r="D171" s="38" t="s">
        <v>332</v>
      </c>
      <c r="E171" s="35" t="s">
        <v>348</v>
      </c>
      <c r="F171" s="70" t="s">
        <v>752</v>
      </c>
      <c r="G171" s="44" t="s">
        <v>753</v>
      </c>
      <c r="H171" s="45">
        <v>44449</v>
      </c>
      <c r="I171" s="71"/>
    </row>
    <row r="172" s="22" customFormat="1" ht="25" customHeight="1" spans="3:9">
      <c r="C172" s="61"/>
      <c r="D172" s="38" t="s">
        <v>332</v>
      </c>
      <c r="E172" s="35" t="s">
        <v>348</v>
      </c>
      <c r="F172" s="70" t="s">
        <v>963</v>
      </c>
      <c r="G172" s="44" t="s">
        <v>964</v>
      </c>
      <c r="H172" s="45">
        <v>44449</v>
      </c>
      <c r="I172" s="71"/>
    </row>
    <row r="173" s="22" customFormat="1" ht="25" customHeight="1" spans="3:9">
      <c r="C173" s="61"/>
      <c r="D173" s="38" t="s">
        <v>332</v>
      </c>
      <c r="E173" s="35" t="s">
        <v>348</v>
      </c>
      <c r="F173" s="70" t="s">
        <v>965</v>
      </c>
      <c r="G173" s="44" t="s">
        <v>966</v>
      </c>
      <c r="H173" s="45">
        <v>44449</v>
      </c>
      <c r="I173" s="71"/>
    </row>
    <row r="174" s="22" customFormat="1" ht="25" customHeight="1" spans="3:9">
      <c r="C174" s="61"/>
      <c r="D174" s="38" t="s">
        <v>332</v>
      </c>
      <c r="E174" s="35" t="s">
        <v>348</v>
      </c>
      <c r="F174" s="70" t="s">
        <v>694</v>
      </c>
      <c r="G174" s="44" t="s">
        <v>695</v>
      </c>
      <c r="H174" s="45">
        <v>44449</v>
      </c>
      <c r="I174" s="71"/>
    </row>
    <row r="175" s="22" customFormat="1" ht="25" customHeight="1" spans="3:9">
      <c r="C175" s="61"/>
      <c r="D175" s="38" t="s">
        <v>332</v>
      </c>
      <c r="E175" s="35" t="s">
        <v>348</v>
      </c>
      <c r="F175" s="70" t="s">
        <v>967</v>
      </c>
      <c r="G175" s="44" t="s">
        <v>968</v>
      </c>
      <c r="H175" s="45">
        <v>44449</v>
      </c>
      <c r="I175" s="71"/>
    </row>
    <row r="176" s="22" customFormat="1" ht="25" customHeight="1" spans="3:9">
      <c r="C176" s="61"/>
      <c r="D176" s="38" t="s">
        <v>332</v>
      </c>
      <c r="E176" s="35" t="s">
        <v>348</v>
      </c>
      <c r="F176" s="70" t="s">
        <v>969</v>
      </c>
      <c r="G176" s="44" t="s">
        <v>970</v>
      </c>
      <c r="H176" s="45">
        <v>44449</v>
      </c>
      <c r="I176" s="71"/>
    </row>
    <row r="177" s="22" customFormat="1" ht="25" customHeight="1" spans="3:9">
      <c r="C177" s="61"/>
      <c r="D177" s="38" t="s">
        <v>332</v>
      </c>
      <c r="E177" s="35" t="s">
        <v>348</v>
      </c>
      <c r="F177" s="70" t="s">
        <v>971</v>
      </c>
      <c r="G177" s="44" t="s">
        <v>972</v>
      </c>
      <c r="H177" s="45">
        <v>44449</v>
      </c>
      <c r="I177" s="71"/>
    </row>
    <row r="178" s="22" customFormat="1" ht="25" customHeight="1" spans="3:9">
      <c r="C178" s="61"/>
      <c r="D178" s="38" t="s">
        <v>332</v>
      </c>
      <c r="E178" s="35" t="s">
        <v>348</v>
      </c>
      <c r="F178" s="70" t="s">
        <v>973</v>
      </c>
      <c r="G178" s="44" t="s">
        <v>974</v>
      </c>
      <c r="H178" s="45">
        <v>44449</v>
      </c>
      <c r="I178" s="71"/>
    </row>
    <row r="179" s="22" customFormat="1" ht="25" customHeight="1" spans="3:9">
      <c r="C179" s="61"/>
      <c r="D179" s="38" t="s">
        <v>332</v>
      </c>
      <c r="E179" s="35" t="s">
        <v>348</v>
      </c>
      <c r="F179" s="70" t="s">
        <v>829</v>
      </c>
      <c r="G179" s="44" t="s">
        <v>830</v>
      </c>
      <c r="H179" s="45">
        <v>44449</v>
      </c>
      <c r="I179" s="71"/>
    </row>
    <row r="180" s="22" customFormat="1" ht="25" customHeight="1" spans="3:9">
      <c r="C180" s="61"/>
      <c r="D180" s="38" t="s">
        <v>332</v>
      </c>
      <c r="E180" s="35" t="s">
        <v>348</v>
      </c>
      <c r="F180" s="70" t="s">
        <v>975</v>
      </c>
      <c r="G180" s="44" t="s">
        <v>976</v>
      </c>
      <c r="H180" s="45">
        <v>44449</v>
      </c>
      <c r="I180" s="71"/>
    </row>
    <row r="181" s="22" customFormat="1" ht="25" customHeight="1" spans="3:9">
      <c r="C181" s="61"/>
      <c r="D181" s="38" t="s">
        <v>332</v>
      </c>
      <c r="E181" s="35" t="s">
        <v>348</v>
      </c>
      <c r="F181" s="70" t="s">
        <v>877</v>
      </c>
      <c r="G181" s="44" t="s">
        <v>878</v>
      </c>
      <c r="H181" s="45">
        <v>44449</v>
      </c>
      <c r="I181" s="71"/>
    </row>
    <row r="182" s="22" customFormat="1" ht="25" customHeight="1" spans="3:9">
      <c r="C182" s="61"/>
      <c r="D182" s="38" t="s">
        <v>332</v>
      </c>
      <c r="E182" s="35" t="s">
        <v>348</v>
      </c>
      <c r="F182" s="70" t="s">
        <v>977</v>
      </c>
      <c r="G182" s="44" t="s">
        <v>978</v>
      </c>
      <c r="H182" s="45">
        <v>44449</v>
      </c>
      <c r="I182" s="71"/>
    </row>
    <row r="183" s="22" customFormat="1" ht="25" customHeight="1" spans="3:9">
      <c r="C183" s="61"/>
      <c r="D183" s="38" t="s">
        <v>332</v>
      </c>
      <c r="E183" s="35" t="s">
        <v>348</v>
      </c>
      <c r="F183" s="70" t="s">
        <v>979</v>
      </c>
      <c r="G183" s="44" t="s">
        <v>980</v>
      </c>
      <c r="H183" s="45">
        <v>44449</v>
      </c>
      <c r="I183" s="71"/>
    </row>
    <row r="184" s="22" customFormat="1" ht="25" customHeight="1" spans="3:9">
      <c r="C184" s="61"/>
      <c r="D184" s="38" t="s">
        <v>332</v>
      </c>
      <c r="E184" s="35" t="s">
        <v>348</v>
      </c>
      <c r="F184" s="70" t="s">
        <v>981</v>
      </c>
      <c r="G184" s="44" t="s">
        <v>982</v>
      </c>
      <c r="H184" s="45">
        <v>44449</v>
      </c>
      <c r="I184" s="71"/>
    </row>
    <row r="185" s="22" customFormat="1" ht="25" customHeight="1" spans="3:9">
      <c r="C185" s="61"/>
      <c r="D185" s="38" t="s">
        <v>332</v>
      </c>
      <c r="E185" s="35" t="s">
        <v>348</v>
      </c>
      <c r="F185" s="70" t="s">
        <v>983</v>
      </c>
      <c r="G185" s="44" t="s">
        <v>984</v>
      </c>
      <c r="H185" s="45">
        <v>44449</v>
      </c>
      <c r="I185" s="71"/>
    </row>
    <row r="186" s="22" customFormat="1" ht="25" customHeight="1" spans="3:9">
      <c r="C186" s="61"/>
      <c r="D186" s="38" t="s">
        <v>332</v>
      </c>
      <c r="E186" s="35" t="s">
        <v>348</v>
      </c>
      <c r="F186" s="70" t="s">
        <v>985</v>
      </c>
      <c r="G186" s="44" t="s">
        <v>986</v>
      </c>
      <c r="H186" s="45">
        <v>44449</v>
      </c>
      <c r="I186" s="71"/>
    </row>
    <row r="187" s="22" customFormat="1" ht="25" customHeight="1" spans="3:9">
      <c r="C187" s="61"/>
      <c r="D187" s="38" t="s">
        <v>332</v>
      </c>
      <c r="E187" s="35" t="s">
        <v>348</v>
      </c>
      <c r="F187" s="70" t="s">
        <v>987</v>
      </c>
      <c r="G187" s="44" t="s">
        <v>988</v>
      </c>
      <c r="H187" s="45">
        <v>44449</v>
      </c>
      <c r="I187" s="71"/>
    </row>
    <row r="188" s="22" customFormat="1" ht="25" customHeight="1" spans="3:9">
      <c r="C188" s="61"/>
      <c r="D188" s="38" t="s">
        <v>312</v>
      </c>
      <c r="E188" s="37" t="s">
        <v>354</v>
      </c>
      <c r="F188" s="70" t="s">
        <v>989</v>
      </c>
      <c r="G188" s="44" t="s">
        <v>990</v>
      </c>
      <c r="H188" s="45">
        <v>44454</v>
      </c>
      <c r="I188" s="71"/>
    </row>
    <row r="189" s="22" customFormat="1" ht="25" customHeight="1" spans="3:9">
      <c r="C189" s="61"/>
      <c r="D189" s="38" t="s">
        <v>312</v>
      </c>
      <c r="E189" s="37" t="s">
        <v>354</v>
      </c>
      <c r="F189" s="70" t="s">
        <v>778</v>
      </c>
      <c r="G189" s="44" t="s">
        <v>779</v>
      </c>
      <c r="H189" s="45">
        <v>44454</v>
      </c>
      <c r="I189" s="71"/>
    </row>
    <row r="190" s="22" customFormat="1" ht="25" customHeight="1" spans="3:9">
      <c r="C190" s="61"/>
      <c r="D190" s="38" t="s">
        <v>312</v>
      </c>
      <c r="E190" s="37" t="s">
        <v>354</v>
      </c>
      <c r="F190" s="70" t="s">
        <v>991</v>
      </c>
      <c r="G190" s="44" t="s">
        <v>992</v>
      </c>
      <c r="H190" s="45">
        <v>44454</v>
      </c>
      <c r="I190" s="71"/>
    </row>
    <row r="191" s="22" customFormat="1" ht="25" customHeight="1" spans="3:9">
      <c r="C191" s="61"/>
      <c r="D191" s="38" t="s">
        <v>312</v>
      </c>
      <c r="E191" s="37" t="s">
        <v>354</v>
      </c>
      <c r="F191" s="70" t="s">
        <v>993</v>
      </c>
      <c r="G191" s="44" t="s">
        <v>994</v>
      </c>
      <c r="H191" s="45">
        <v>44454</v>
      </c>
      <c r="I191" s="71"/>
    </row>
    <row r="192" s="22" customFormat="1" ht="25" customHeight="1" spans="3:9">
      <c r="C192" s="61"/>
      <c r="D192" s="38" t="s">
        <v>312</v>
      </c>
      <c r="E192" s="37" t="s">
        <v>354</v>
      </c>
      <c r="F192" s="70" t="s">
        <v>995</v>
      </c>
      <c r="G192" s="44" t="s">
        <v>996</v>
      </c>
      <c r="H192" s="45">
        <v>44454</v>
      </c>
      <c r="I192" s="71"/>
    </row>
    <row r="193" s="22" customFormat="1" ht="25" customHeight="1" spans="3:9">
      <c r="C193" s="61"/>
      <c r="D193" s="38" t="s">
        <v>312</v>
      </c>
      <c r="E193" s="37" t="s">
        <v>354</v>
      </c>
      <c r="F193" s="70" t="s">
        <v>997</v>
      </c>
      <c r="G193" s="44" t="s">
        <v>998</v>
      </c>
      <c r="H193" s="45">
        <v>44454</v>
      </c>
      <c r="I193" s="71"/>
    </row>
    <row r="194" s="22" customFormat="1" ht="25" customHeight="1" spans="3:9">
      <c r="C194" s="61"/>
      <c r="D194" s="38" t="s">
        <v>312</v>
      </c>
      <c r="E194" s="37" t="s">
        <v>354</v>
      </c>
      <c r="F194" s="70" t="s">
        <v>774</v>
      </c>
      <c r="G194" s="44" t="s">
        <v>775</v>
      </c>
      <c r="H194" s="45">
        <v>44454</v>
      </c>
      <c r="I194" s="71"/>
    </row>
    <row r="195" s="22" customFormat="1" ht="25" customHeight="1" spans="3:9">
      <c r="C195" s="61"/>
      <c r="D195" s="38" t="s">
        <v>312</v>
      </c>
      <c r="E195" s="37" t="s">
        <v>354</v>
      </c>
      <c r="F195" s="70" t="s">
        <v>790</v>
      </c>
      <c r="G195" s="44" t="s">
        <v>791</v>
      </c>
      <c r="H195" s="45">
        <v>44454</v>
      </c>
      <c r="I195" s="71"/>
    </row>
    <row r="196" s="22" customFormat="1" ht="25" customHeight="1" spans="3:9">
      <c r="C196" s="61"/>
      <c r="D196" s="38" t="s">
        <v>312</v>
      </c>
      <c r="E196" s="37" t="s">
        <v>354</v>
      </c>
      <c r="F196" s="70" t="s">
        <v>999</v>
      </c>
      <c r="G196" s="44" t="s">
        <v>1000</v>
      </c>
      <c r="H196" s="45">
        <v>44454</v>
      </c>
      <c r="I196" s="71"/>
    </row>
    <row r="197" s="22" customFormat="1" ht="25" customHeight="1" spans="3:9">
      <c r="C197" s="61"/>
      <c r="D197" s="38" t="s">
        <v>312</v>
      </c>
      <c r="E197" s="37" t="s">
        <v>354</v>
      </c>
      <c r="F197" s="70" t="s">
        <v>804</v>
      </c>
      <c r="G197" s="44" t="s">
        <v>805</v>
      </c>
      <c r="H197" s="45">
        <v>44454</v>
      </c>
      <c r="I197" s="71"/>
    </row>
    <row r="198" s="22" customFormat="1" ht="25" customHeight="1" spans="3:9">
      <c r="C198" s="61"/>
      <c r="D198" s="38" t="s">
        <v>312</v>
      </c>
      <c r="E198" s="37" t="s">
        <v>354</v>
      </c>
      <c r="F198" s="70" t="s">
        <v>1001</v>
      </c>
      <c r="G198" s="44" t="s">
        <v>1002</v>
      </c>
      <c r="H198" s="45">
        <v>44454</v>
      </c>
      <c r="I198" s="71"/>
    </row>
    <row r="199" s="22" customFormat="1" ht="25" customHeight="1" spans="3:9">
      <c r="C199" s="61"/>
      <c r="D199" s="38" t="s">
        <v>312</v>
      </c>
      <c r="E199" s="37" t="s">
        <v>354</v>
      </c>
      <c r="F199" s="70" t="s">
        <v>1003</v>
      </c>
      <c r="G199" s="44" t="s">
        <v>1004</v>
      </c>
      <c r="H199" s="45">
        <v>44454</v>
      </c>
      <c r="I199" s="71"/>
    </row>
    <row r="200" s="22" customFormat="1" ht="24" customHeight="1" spans="3:8">
      <c r="C200" s="61"/>
      <c r="D200" s="38" t="s">
        <v>312</v>
      </c>
      <c r="E200" s="37" t="s">
        <v>354</v>
      </c>
      <c r="F200" s="70" t="s">
        <v>1005</v>
      </c>
      <c r="G200" s="44" t="s">
        <v>1006</v>
      </c>
      <c r="H200" s="45">
        <v>44454</v>
      </c>
    </row>
    <row r="201" s="22" customFormat="1" ht="25" customHeight="1" spans="3:9">
      <c r="C201" s="61"/>
      <c r="D201" s="38" t="s">
        <v>312</v>
      </c>
      <c r="E201" s="37" t="s">
        <v>354</v>
      </c>
      <c r="F201" s="70" t="s">
        <v>1007</v>
      </c>
      <c r="G201" s="44" t="s">
        <v>1008</v>
      </c>
      <c r="H201" s="45">
        <v>44454</v>
      </c>
      <c r="I201" s="72"/>
    </row>
    <row r="202" s="22" customFormat="1" ht="25" customHeight="1" spans="3:9">
      <c r="C202" s="61"/>
      <c r="D202" s="38" t="s">
        <v>312</v>
      </c>
      <c r="E202" s="37" t="s">
        <v>354</v>
      </c>
      <c r="F202" s="70" t="s">
        <v>1009</v>
      </c>
      <c r="G202" s="44" t="s">
        <v>1010</v>
      </c>
      <c r="H202" s="45">
        <v>44454</v>
      </c>
      <c r="I202" s="71"/>
    </row>
    <row r="203" s="22" customFormat="1" ht="25" customHeight="1" spans="3:9">
      <c r="C203" s="61"/>
      <c r="D203" s="38" t="s">
        <v>312</v>
      </c>
      <c r="E203" s="37" t="s">
        <v>354</v>
      </c>
      <c r="F203" s="70" t="s">
        <v>816</v>
      </c>
      <c r="G203" s="44" t="s">
        <v>817</v>
      </c>
      <c r="H203" s="45">
        <v>44454</v>
      </c>
      <c r="I203" s="71"/>
    </row>
    <row r="204" s="22" customFormat="1" ht="25" customHeight="1" spans="3:8">
      <c r="C204" s="61"/>
      <c r="D204" s="38" t="s">
        <v>312</v>
      </c>
      <c r="E204" s="37" t="s">
        <v>354</v>
      </c>
      <c r="F204" s="70" t="s">
        <v>1011</v>
      </c>
      <c r="G204" s="44" t="s">
        <v>1012</v>
      </c>
      <c r="H204" s="45">
        <v>44454</v>
      </c>
    </row>
    <row r="205" s="22" customFormat="1" ht="25" customHeight="1" spans="3:9">
      <c r="C205" s="61"/>
      <c r="D205" s="38" t="s">
        <v>312</v>
      </c>
      <c r="E205" s="37" t="s">
        <v>354</v>
      </c>
      <c r="F205" s="70" t="s">
        <v>1013</v>
      </c>
      <c r="G205" s="44" t="s">
        <v>1014</v>
      </c>
      <c r="H205" s="45">
        <v>44454</v>
      </c>
      <c r="I205" s="71"/>
    </row>
    <row r="213" s="22" customFormat="1" ht="25" customHeight="1" spans="3:9">
      <c r="C213" s="61"/>
      <c r="D213" s="38" t="s">
        <v>312</v>
      </c>
      <c r="E213" s="37" t="s">
        <v>354</v>
      </c>
      <c r="F213" s="70" t="s">
        <v>1015</v>
      </c>
      <c r="G213" s="44" t="s">
        <v>1016</v>
      </c>
      <c r="H213" s="45">
        <v>44454</v>
      </c>
      <c r="I213" s="71"/>
    </row>
    <row r="214" s="22" customFormat="1" ht="25" customHeight="1" spans="3:9">
      <c r="C214" s="61"/>
      <c r="D214" s="38" t="s">
        <v>387</v>
      </c>
      <c r="E214" s="37" t="s">
        <v>388</v>
      </c>
      <c r="F214" s="70" t="s">
        <v>969</v>
      </c>
      <c r="G214" s="44" t="s">
        <v>1017</v>
      </c>
      <c r="H214" s="45">
        <v>44456</v>
      </c>
      <c r="I214" s="72"/>
    </row>
    <row r="215" s="22" customFormat="1" ht="25" customHeight="1" spans="3:9">
      <c r="C215" s="61"/>
      <c r="D215" s="38" t="s">
        <v>387</v>
      </c>
      <c r="E215" s="37" t="s">
        <v>388</v>
      </c>
      <c r="F215" s="70" t="s">
        <v>694</v>
      </c>
      <c r="G215" s="44" t="s">
        <v>695</v>
      </c>
      <c r="H215" s="45">
        <v>44456</v>
      </c>
      <c r="I215" s="71"/>
    </row>
    <row r="216" s="22" customFormat="1" ht="25" customHeight="1" spans="3:9">
      <c r="C216" s="61"/>
      <c r="D216" s="38" t="s">
        <v>387</v>
      </c>
      <c r="E216" s="37" t="s">
        <v>388</v>
      </c>
      <c r="F216" s="70" t="s">
        <v>959</v>
      </c>
      <c r="G216" s="44" t="s">
        <v>960</v>
      </c>
      <c r="H216" s="45">
        <v>44456</v>
      </c>
      <c r="I216" s="71"/>
    </row>
    <row r="217" s="22" customFormat="1" ht="25" customHeight="1" spans="3:9">
      <c r="C217" s="61"/>
      <c r="D217" s="38" t="s">
        <v>387</v>
      </c>
      <c r="E217" s="37" t="s">
        <v>388</v>
      </c>
      <c r="F217" s="70" t="s">
        <v>957</v>
      </c>
      <c r="G217" s="44" t="s">
        <v>958</v>
      </c>
      <c r="H217" s="45">
        <v>44456</v>
      </c>
      <c r="I217" s="71"/>
    </row>
    <row r="219" s="22" customFormat="1" ht="25" customHeight="1" spans="3:9">
      <c r="C219" s="61"/>
      <c r="D219" s="38" t="s">
        <v>387</v>
      </c>
      <c r="E219" s="37" t="s">
        <v>388</v>
      </c>
      <c r="F219" s="70" t="s">
        <v>738</v>
      </c>
      <c r="G219" s="44" t="s">
        <v>739</v>
      </c>
      <c r="H219" s="45">
        <v>44456</v>
      </c>
      <c r="I219" s="71"/>
    </row>
    <row r="220" s="22" customFormat="1" ht="25" customHeight="1" spans="3:9">
      <c r="C220" s="61"/>
      <c r="D220" s="38" t="s">
        <v>387</v>
      </c>
      <c r="E220" s="37" t="s">
        <v>388</v>
      </c>
      <c r="F220" s="70" t="s">
        <v>690</v>
      </c>
      <c r="G220" s="44" t="s">
        <v>691</v>
      </c>
      <c r="H220" s="45">
        <v>44456</v>
      </c>
      <c r="I220" s="71"/>
    </row>
    <row r="221" s="22" customFormat="1" ht="25" customHeight="1" spans="3:9">
      <c r="C221" s="61"/>
      <c r="D221" s="38" t="s">
        <v>372</v>
      </c>
      <c r="E221" s="37" t="s">
        <v>373</v>
      </c>
      <c r="F221" s="70" t="s">
        <v>1018</v>
      </c>
      <c r="G221" s="44" t="s">
        <v>1019</v>
      </c>
      <c r="H221" s="45">
        <v>44460</v>
      </c>
      <c r="I221" s="71"/>
    </row>
    <row r="222" s="22" customFormat="1" ht="25" customHeight="1" spans="3:9">
      <c r="C222" s="61"/>
      <c r="D222" s="38" t="s">
        <v>372</v>
      </c>
      <c r="E222" s="37" t="s">
        <v>373</v>
      </c>
      <c r="F222" s="70" t="s">
        <v>1020</v>
      </c>
      <c r="G222" s="44" t="s">
        <v>1021</v>
      </c>
      <c r="H222" s="45">
        <v>44460</v>
      </c>
      <c r="I222" s="71"/>
    </row>
    <row r="223" s="22" customFormat="1" ht="24" customHeight="1" spans="3:9">
      <c r="C223" s="61"/>
      <c r="D223" s="38" t="s">
        <v>372</v>
      </c>
      <c r="E223" s="37" t="s">
        <v>373</v>
      </c>
      <c r="F223" s="70" t="s">
        <v>1022</v>
      </c>
      <c r="G223" s="44" t="s">
        <v>1023</v>
      </c>
      <c r="H223" s="45">
        <v>44460</v>
      </c>
      <c r="I223" s="71"/>
    </row>
    <row r="224" s="22" customFormat="1" ht="25" customHeight="1" spans="3:9">
      <c r="C224" s="61"/>
      <c r="D224" s="38" t="s">
        <v>372</v>
      </c>
      <c r="E224" s="37" t="s">
        <v>373</v>
      </c>
      <c r="F224" s="70" t="s">
        <v>1024</v>
      </c>
      <c r="G224" s="44" t="s">
        <v>1025</v>
      </c>
      <c r="H224" s="45">
        <v>44460</v>
      </c>
      <c r="I224" s="71"/>
    </row>
    <row r="225" s="22" customFormat="1" ht="25" customHeight="1" spans="3:9">
      <c r="C225" s="61"/>
      <c r="D225" s="38" t="s">
        <v>372</v>
      </c>
      <c r="E225" s="37" t="s">
        <v>373</v>
      </c>
      <c r="F225" s="70" t="s">
        <v>1026</v>
      </c>
      <c r="G225" s="44" t="s">
        <v>1027</v>
      </c>
      <c r="H225" s="45">
        <v>44460</v>
      </c>
      <c r="I225" s="71"/>
    </row>
    <row r="226" s="22" customFormat="1" ht="25" customHeight="1" spans="3:9">
      <c r="C226" s="61"/>
      <c r="D226" s="38" t="s">
        <v>372</v>
      </c>
      <c r="E226" s="37" t="s">
        <v>373</v>
      </c>
      <c r="F226" s="70" t="s">
        <v>1028</v>
      </c>
      <c r="G226" s="44" t="s">
        <v>1029</v>
      </c>
      <c r="H226" s="45">
        <v>44460</v>
      </c>
      <c r="I226" s="71"/>
    </row>
    <row r="227" s="22" customFormat="1" ht="25" customHeight="1" spans="3:9">
      <c r="C227" s="61"/>
      <c r="D227" s="38" t="s">
        <v>372</v>
      </c>
      <c r="E227" s="37" t="s">
        <v>373</v>
      </c>
      <c r="F227" s="70" t="s">
        <v>1030</v>
      </c>
      <c r="G227" s="44" t="s">
        <v>1031</v>
      </c>
      <c r="H227" s="45">
        <v>44460</v>
      </c>
      <c r="I227" s="71"/>
    </row>
    <row r="228" s="22" customFormat="1" ht="25" customHeight="1" spans="3:9">
      <c r="C228" s="61"/>
      <c r="D228" s="38" t="s">
        <v>372</v>
      </c>
      <c r="E228" s="37" t="s">
        <v>373</v>
      </c>
      <c r="F228" s="70" t="s">
        <v>1032</v>
      </c>
      <c r="G228" s="44" t="s">
        <v>1033</v>
      </c>
      <c r="H228" s="45">
        <v>44460</v>
      </c>
      <c r="I228" s="71"/>
    </row>
    <row r="229" s="22" customFormat="1" ht="25" customHeight="1" spans="3:9">
      <c r="C229" s="61"/>
      <c r="D229" s="38" t="s">
        <v>372</v>
      </c>
      <c r="E229" s="37" t="s">
        <v>373</v>
      </c>
      <c r="F229" s="70" t="s">
        <v>1034</v>
      </c>
      <c r="G229" s="44" t="s">
        <v>1035</v>
      </c>
      <c r="H229" s="45">
        <v>44460</v>
      </c>
      <c r="I229" s="71"/>
    </row>
    <row r="230" s="22" customFormat="1" ht="25" customHeight="1" spans="3:9">
      <c r="C230" s="61"/>
      <c r="D230" s="38" t="s">
        <v>372</v>
      </c>
      <c r="E230" s="37" t="s">
        <v>373</v>
      </c>
      <c r="F230" s="70" t="s">
        <v>1036</v>
      </c>
      <c r="G230" s="44" t="s">
        <v>1037</v>
      </c>
      <c r="H230" s="45">
        <v>44460</v>
      </c>
      <c r="I230" s="71"/>
    </row>
    <row r="231" s="22" customFormat="1" ht="25" customHeight="1" spans="3:9">
      <c r="C231" s="61"/>
      <c r="D231" s="38" t="s">
        <v>372</v>
      </c>
      <c r="E231" s="37" t="s">
        <v>373</v>
      </c>
      <c r="F231" s="70" t="s">
        <v>1038</v>
      </c>
      <c r="G231" s="44" t="s">
        <v>1039</v>
      </c>
      <c r="H231" s="45">
        <v>44460</v>
      </c>
      <c r="I231" s="71"/>
    </row>
    <row r="232" s="22" customFormat="1" ht="25" customHeight="1" spans="3:9">
      <c r="C232" s="61"/>
      <c r="D232" s="38" t="s">
        <v>396</v>
      </c>
      <c r="E232" s="37" t="s">
        <v>397</v>
      </c>
      <c r="F232" s="70" t="s">
        <v>1040</v>
      </c>
      <c r="G232" s="44" t="s">
        <v>1041</v>
      </c>
      <c r="H232" s="45">
        <v>44460</v>
      </c>
      <c r="I232" s="71"/>
    </row>
    <row r="233" s="22" customFormat="1" ht="24" customHeight="1" spans="3:9">
      <c r="C233" s="61"/>
      <c r="D233" s="38" t="s">
        <v>396</v>
      </c>
      <c r="E233" s="37" t="s">
        <v>397</v>
      </c>
      <c r="F233" s="70" t="s">
        <v>1042</v>
      </c>
      <c r="G233" s="44" t="s">
        <v>1043</v>
      </c>
      <c r="H233" s="45">
        <v>44460</v>
      </c>
      <c r="I233" s="71"/>
    </row>
    <row r="234" s="22" customFormat="1" ht="25" customHeight="1" spans="3:9">
      <c r="C234" s="61"/>
      <c r="D234" s="38" t="s">
        <v>396</v>
      </c>
      <c r="E234" s="37" t="s">
        <v>397</v>
      </c>
      <c r="F234" s="70" t="s">
        <v>1007</v>
      </c>
      <c r="G234" s="44" t="s">
        <v>1008</v>
      </c>
      <c r="H234" s="45">
        <v>44460</v>
      </c>
      <c r="I234" s="71"/>
    </row>
    <row r="235" s="22" customFormat="1" ht="25" customHeight="1" spans="3:9">
      <c r="C235" s="61"/>
      <c r="D235" s="38" t="s">
        <v>396</v>
      </c>
      <c r="E235" s="37" t="s">
        <v>397</v>
      </c>
      <c r="F235" s="70" t="s">
        <v>1044</v>
      </c>
      <c r="G235" s="44" t="s">
        <v>1045</v>
      </c>
      <c r="H235" s="45">
        <v>44460</v>
      </c>
      <c r="I235" s="71"/>
    </row>
    <row r="236" s="22" customFormat="1" ht="25" customHeight="1" spans="3:9">
      <c r="C236" s="61"/>
      <c r="D236" s="38" t="s">
        <v>396</v>
      </c>
      <c r="E236" s="37" t="s">
        <v>397</v>
      </c>
      <c r="F236" s="70" t="s">
        <v>1003</v>
      </c>
      <c r="G236" s="44" t="s">
        <v>1004</v>
      </c>
      <c r="H236" s="45">
        <v>44460</v>
      </c>
      <c r="I236" s="71"/>
    </row>
    <row r="237" s="22" customFormat="1" ht="25" customHeight="1" spans="3:9">
      <c r="C237" s="61"/>
      <c r="D237" s="38" t="s">
        <v>396</v>
      </c>
      <c r="E237" s="37" t="s">
        <v>397</v>
      </c>
      <c r="F237" s="70" t="s">
        <v>1022</v>
      </c>
      <c r="G237" s="44" t="s">
        <v>1023</v>
      </c>
      <c r="H237" s="45">
        <v>44460</v>
      </c>
      <c r="I237" s="71"/>
    </row>
    <row r="238" s="22" customFormat="1" ht="25" customHeight="1" spans="3:9">
      <c r="C238" s="61"/>
      <c r="D238" s="38" t="s">
        <v>396</v>
      </c>
      <c r="E238" s="37" t="s">
        <v>397</v>
      </c>
      <c r="F238" s="70" t="s">
        <v>1046</v>
      </c>
      <c r="G238" s="44" t="s">
        <v>1047</v>
      </c>
      <c r="H238" s="45">
        <v>44460</v>
      </c>
      <c r="I238" s="71"/>
    </row>
    <row r="239" s="22" customFormat="1" ht="25" customHeight="1" spans="3:9">
      <c r="C239" s="61"/>
      <c r="D239" s="38" t="s">
        <v>396</v>
      </c>
      <c r="E239" s="37" t="s">
        <v>397</v>
      </c>
      <c r="F239" s="70" t="s">
        <v>1048</v>
      </c>
      <c r="G239" s="44" t="s">
        <v>1049</v>
      </c>
      <c r="H239" s="45">
        <v>44460</v>
      </c>
      <c r="I239" s="71"/>
    </row>
    <row r="240" s="22" customFormat="1" ht="25" customHeight="1" spans="3:9">
      <c r="C240" s="61"/>
      <c r="D240" s="33" t="s">
        <v>437</v>
      </c>
      <c r="E240" s="37" t="s">
        <v>438</v>
      </c>
      <c r="F240" s="70" t="s">
        <v>1050</v>
      </c>
      <c r="G240" s="44" t="s">
        <v>1051</v>
      </c>
      <c r="H240" s="45">
        <v>44461</v>
      </c>
      <c r="I240" s="71"/>
    </row>
    <row r="241" s="22" customFormat="1" ht="25" customHeight="1" spans="3:9">
      <c r="C241" s="61"/>
      <c r="D241" s="38" t="s">
        <v>487</v>
      </c>
      <c r="E241" s="37" t="s">
        <v>450</v>
      </c>
      <c r="F241" s="70" t="s">
        <v>1052</v>
      </c>
      <c r="G241" s="44" t="s">
        <v>1053</v>
      </c>
      <c r="H241" s="45">
        <v>44488</v>
      </c>
      <c r="I241" s="71"/>
    </row>
    <row r="242" s="22" customFormat="1" ht="25" customHeight="1" spans="3:9">
      <c r="C242" s="61"/>
      <c r="D242" s="38" t="s">
        <v>452</v>
      </c>
      <c r="E242" s="37" t="s">
        <v>453</v>
      </c>
      <c r="F242" s="70" t="s">
        <v>1054</v>
      </c>
      <c r="G242" s="44" t="s">
        <v>1055</v>
      </c>
      <c r="H242" s="45">
        <v>44490</v>
      </c>
      <c r="I242" s="71"/>
    </row>
    <row r="243" s="22" customFormat="1" ht="25" customHeight="1" spans="3:9">
      <c r="C243" s="61"/>
      <c r="D243" s="38" t="s">
        <v>452</v>
      </c>
      <c r="E243" s="37" t="s">
        <v>453</v>
      </c>
      <c r="F243" s="70" t="s">
        <v>1056</v>
      </c>
      <c r="G243" s="44" t="s">
        <v>1057</v>
      </c>
      <c r="H243" s="45">
        <v>44490</v>
      </c>
      <c r="I243" s="71"/>
    </row>
    <row r="244" s="22" customFormat="1" ht="25" customHeight="1" spans="3:9">
      <c r="C244" s="61"/>
      <c r="D244" s="38" t="s">
        <v>452</v>
      </c>
      <c r="E244" s="37" t="s">
        <v>453</v>
      </c>
      <c r="F244" s="70" t="s">
        <v>1058</v>
      </c>
      <c r="G244" s="44" t="s">
        <v>1059</v>
      </c>
      <c r="H244" s="45">
        <v>44490</v>
      </c>
      <c r="I244" s="71"/>
    </row>
    <row r="245" s="22" customFormat="1" ht="25" customHeight="1" spans="3:9">
      <c r="C245" s="61"/>
      <c r="D245" s="33" t="s">
        <v>464</v>
      </c>
      <c r="E245" s="37" t="s">
        <v>465</v>
      </c>
      <c r="F245" s="70" t="s">
        <v>1060</v>
      </c>
      <c r="G245" s="44" t="s">
        <v>1061</v>
      </c>
      <c r="H245" s="45">
        <v>44491</v>
      </c>
      <c r="I245" s="71"/>
    </row>
    <row r="246" s="22" customFormat="1" ht="25" customHeight="1" spans="3:9">
      <c r="C246" s="61"/>
      <c r="D246" s="38" t="s">
        <v>399</v>
      </c>
      <c r="E246" s="37" t="s">
        <v>400</v>
      </c>
      <c r="F246" s="70" t="s">
        <v>825</v>
      </c>
      <c r="G246" s="44" t="s">
        <v>826</v>
      </c>
      <c r="H246" s="45">
        <v>44495</v>
      </c>
      <c r="I246" s="71"/>
    </row>
    <row r="247" s="22" customFormat="1" ht="25" customHeight="1" spans="3:9">
      <c r="C247" s="61"/>
      <c r="D247" s="38" t="s">
        <v>399</v>
      </c>
      <c r="E247" s="37" t="s">
        <v>400</v>
      </c>
      <c r="F247" s="70" t="s">
        <v>786</v>
      </c>
      <c r="G247" s="44" t="s">
        <v>787</v>
      </c>
      <c r="H247" s="45">
        <v>44495</v>
      </c>
      <c r="I247" s="71"/>
    </row>
    <row r="248" s="22" customFormat="1" ht="25" customHeight="1" spans="3:9">
      <c r="C248" s="61"/>
      <c r="D248" s="38" t="s">
        <v>399</v>
      </c>
      <c r="E248" s="37" t="s">
        <v>400</v>
      </c>
      <c r="F248" s="70" t="s">
        <v>1062</v>
      </c>
      <c r="G248" s="44" t="s">
        <v>1063</v>
      </c>
      <c r="H248" s="45">
        <v>44495</v>
      </c>
      <c r="I248" s="71"/>
    </row>
    <row r="249" s="22" customFormat="1" ht="25" customHeight="1" spans="3:9">
      <c r="C249" s="61"/>
      <c r="D249" s="38" t="s">
        <v>399</v>
      </c>
      <c r="E249" s="37" t="s">
        <v>400</v>
      </c>
      <c r="F249" s="70" t="s">
        <v>827</v>
      </c>
      <c r="G249" s="44" t="s">
        <v>828</v>
      </c>
      <c r="H249" s="45">
        <v>44495</v>
      </c>
      <c r="I249" s="71"/>
    </row>
    <row r="250" s="22" customFormat="1" ht="25" customHeight="1" spans="3:9">
      <c r="C250" s="61"/>
      <c r="D250" s="38" t="s">
        <v>399</v>
      </c>
      <c r="E250" s="37" t="s">
        <v>400</v>
      </c>
      <c r="F250" s="70" t="s">
        <v>1064</v>
      </c>
      <c r="G250" s="44" t="s">
        <v>1065</v>
      </c>
      <c r="H250" s="45">
        <v>44495</v>
      </c>
      <c r="I250" s="71"/>
    </row>
    <row r="251" s="22" customFormat="1" ht="25" customHeight="1" spans="3:9">
      <c r="C251" s="61"/>
      <c r="D251" s="38" t="s">
        <v>399</v>
      </c>
      <c r="E251" s="37" t="s">
        <v>400</v>
      </c>
      <c r="F251" s="70" t="s">
        <v>1066</v>
      </c>
      <c r="G251" s="44" t="s">
        <v>1067</v>
      </c>
      <c r="H251" s="45">
        <v>44495</v>
      </c>
      <c r="I251" s="71"/>
    </row>
    <row r="252" s="22" customFormat="1" ht="25" customHeight="1" spans="3:9">
      <c r="C252" s="61"/>
      <c r="D252" s="38" t="s">
        <v>399</v>
      </c>
      <c r="E252" s="37" t="s">
        <v>400</v>
      </c>
      <c r="F252" s="70" t="s">
        <v>1062</v>
      </c>
      <c r="G252" s="44" t="s">
        <v>1063</v>
      </c>
      <c r="H252" s="45">
        <v>44495</v>
      </c>
      <c r="I252" s="71"/>
    </row>
    <row r="265" s="22" customFormat="1" ht="25" customHeight="1" spans="3:9">
      <c r="C265" s="61"/>
      <c r="D265" s="38" t="s">
        <v>399</v>
      </c>
      <c r="E265" s="37" t="s">
        <v>400</v>
      </c>
      <c r="F265" s="70" t="s">
        <v>1068</v>
      </c>
      <c r="G265" s="44" t="s">
        <v>1069</v>
      </c>
      <c r="H265" s="45">
        <v>44495</v>
      </c>
      <c r="I265" s="71"/>
    </row>
    <row r="266" s="22" customFormat="1" ht="25" customHeight="1" spans="3:9">
      <c r="C266" s="61"/>
      <c r="D266" s="38" t="s">
        <v>399</v>
      </c>
      <c r="E266" s="37" t="s">
        <v>400</v>
      </c>
      <c r="F266" s="70" t="s">
        <v>857</v>
      </c>
      <c r="G266" s="44" t="s">
        <v>858</v>
      </c>
      <c r="H266" s="45">
        <v>44495</v>
      </c>
      <c r="I266" s="71"/>
    </row>
    <row r="267" s="22" customFormat="1" ht="25" customHeight="1" spans="3:9">
      <c r="C267" s="61"/>
      <c r="D267" s="38" t="s">
        <v>399</v>
      </c>
      <c r="E267" s="37" t="s">
        <v>400</v>
      </c>
      <c r="F267" s="70" t="s">
        <v>1070</v>
      </c>
      <c r="G267" s="44" t="s">
        <v>1071</v>
      </c>
      <c r="H267" s="45">
        <v>44495</v>
      </c>
      <c r="I267" s="71"/>
    </row>
    <row r="268" s="22" customFormat="1" ht="25" customHeight="1" spans="3:9">
      <c r="C268" s="61"/>
      <c r="D268" s="38" t="s">
        <v>399</v>
      </c>
      <c r="E268" s="37" t="s">
        <v>400</v>
      </c>
      <c r="F268" s="70" t="s">
        <v>1072</v>
      </c>
      <c r="G268" s="44" t="s">
        <v>1073</v>
      </c>
      <c r="H268" s="45">
        <v>44495</v>
      </c>
      <c r="I268" s="71"/>
    </row>
    <row r="269" s="22" customFormat="1" ht="25" customHeight="1" spans="3:9">
      <c r="C269" s="61"/>
      <c r="D269" s="33" t="s">
        <v>473</v>
      </c>
      <c r="E269" s="37" t="s">
        <v>474</v>
      </c>
      <c r="F269" s="70" t="s">
        <v>1074</v>
      </c>
      <c r="G269" s="73" t="s">
        <v>1075</v>
      </c>
      <c r="H269" s="45">
        <v>44497</v>
      </c>
      <c r="I269" s="71"/>
    </row>
    <row r="270" s="22" customFormat="1" ht="25" customHeight="1" spans="3:9">
      <c r="C270" s="61"/>
      <c r="D270" s="33" t="s">
        <v>473</v>
      </c>
      <c r="E270" s="37" t="s">
        <v>474</v>
      </c>
      <c r="F270" s="70" t="s">
        <v>967</v>
      </c>
      <c r="G270" s="44" t="s">
        <v>968</v>
      </c>
      <c r="H270" s="45">
        <v>44497</v>
      </c>
      <c r="I270" s="71"/>
    </row>
    <row r="271" s="22" customFormat="1" ht="25" customHeight="1" spans="3:9">
      <c r="C271" s="61"/>
      <c r="D271" s="33" t="s">
        <v>473</v>
      </c>
      <c r="E271" s="37" t="s">
        <v>474</v>
      </c>
      <c r="F271" s="70" t="s">
        <v>1076</v>
      </c>
      <c r="G271" s="44" t="s">
        <v>1077</v>
      </c>
      <c r="H271" s="45">
        <v>44497</v>
      </c>
      <c r="I271" s="71"/>
    </row>
    <row r="272" s="22" customFormat="1" ht="25" customHeight="1" spans="3:9">
      <c r="C272" s="61"/>
      <c r="D272" s="38" t="s">
        <v>443</v>
      </c>
      <c r="E272" s="37" t="s">
        <v>444</v>
      </c>
      <c r="F272" s="70" t="s">
        <v>867</v>
      </c>
      <c r="G272" s="44" t="s">
        <v>868</v>
      </c>
      <c r="H272" s="45">
        <v>44503</v>
      </c>
      <c r="I272" s="71"/>
    </row>
    <row r="273" s="22" customFormat="1" ht="25" customHeight="1" spans="3:9">
      <c r="C273" s="61"/>
      <c r="D273" s="38" t="s">
        <v>443</v>
      </c>
      <c r="E273" s="37" t="s">
        <v>444</v>
      </c>
      <c r="F273" s="70" t="s">
        <v>1078</v>
      </c>
      <c r="G273" s="44" t="s">
        <v>1079</v>
      </c>
      <c r="H273" s="45">
        <v>44503</v>
      </c>
      <c r="I273" s="71"/>
    </row>
    <row r="274" s="22" customFormat="1" ht="25" customHeight="1" spans="3:9">
      <c r="C274" s="61"/>
      <c r="D274" s="38" t="s">
        <v>443</v>
      </c>
      <c r="E274" s="37" t="s">
        <v>444</v>
      </c>
      <c r="F274" s="70" t="s">
        <v>1080</v>
      </c>
      <c r="G274" s="44" t="s">
        <v>1081</v>
      </c>
      <c r="H274" s="45">
        <v>44503</v>
      </c>
      <c r="I274" s="72"/>
    </row>
    <row r="275" s="22" customFormat="1" ht="25" customHeight="1" spans="3:9">
      <c r="C275" s="61"/>
      <c r="D275" s="38" t="s">
        <v>443</v>
      </c>
      <c r="E275" s="37" t="s">
        <v>444</v>
      </c>
      <c r="F275" s="70" t="s">
        <v>742</v>
      </c>
      <c r="G275" s="44" t="s">
        <v>743</v>
      </c>
      <c r="H275" s="45">
        <v>44503</v>
      </c>
      <c r="I275" s="72"/>
    </row>
    <row r="276" s="22" customFormat="1" ht="25" customHeight="1" spans="3:9">
      <c r="C276" s="61"/>
      <c r="D276" s="38" t="s">
        <v>443</v>
      </c>
      <c r="E276" s="37" t="s">
        <v>444</v>
      </c>
      <c r="F276" s="70" t="s">
        <v>1082</v>
      </c>
      <c r="G276" s="44" t="s">
        <v>1083</v>
      </c>
      <c r="H276" s="45">
        <v>44503</v>
      </c>
      <c r="I276" s="71"/>
    </row>
    <row r="277" s="22" customFormat="1" ht="25" customHeight="1" spans="3:9">
      <c r="C277" s="61"/>
      <c r="D277" s="38" t="s">
        <v>443</v>
      </c>
      <c r="E277" s="37" t="s">
        <v>444</v>
      </c>
      <c r="F277" s="70" t="s">
        <v>1084</v>
      </c>
      <c r="G277" s="44" t="s">
        <v>1085</v>
      </c>
      <c r="H277" s="45">
        <v>44503</v>
      </c>
      <c r="I277" s="71"/>
    </row>
    <row r="278" s="22" customFormat="1" ht="25" customHeight="1" spans="3:9">
      <c r="C278" s="61"/>
      <c r="D278" s="38" t="s">
        <v>443</v>
      </c>
      <c r="E278" s="37" t="s">
        <v>444</v>
      </c>
      <c r="F278" s="70" t="s">
        <v>1086</v>
      </c>
      <c r="G278" s="44" t="s">
        <v>1087</v>
      </c>
      <c r="H278" s="45">
        <v>44503</v>
      </c>
      <c r="I278" s="71"/>
    </row>
    <row r="279" s="22" customFormat="1" ht="25" customHeight="1" spans="3:9">
      <c r="C279" s="61"/>
      <c r="D279" s="38" t="s">
        <v>443</v>
      </c>
      <c r="E279" s="37" t="s">
        <v>444</v>
      </c>
      <c r="F279" s="70" t="s">
        <v>1088</v>
      </c>
      <c r="G279" s="44" t="s">
        <v>1089</v>
      </c>
      <c r="H279" s="45">
        <v>44503</v>
      </c>
      <c r="I279" s="71"/>
    </row>
    <row r="280" s="22" customFormat="1" ht="25" customHeight="1" spans="3:9">
      <c r="C280" s="61"/>
      <c r="D280" s="38" t="s">
        <v>443</v>
      </c>
      <c r="E280" s="37" t="s">
        <v>444</v>
      </c>
      <c r="F280" s="70" t="s">
        <v>1090</v>
      </c>
      <c r="G280" s="44" t="s">
        <v>1091</v>
      </c>
      <c r="H280" s="45">
        <v>44503</v>
      </c>
      <c r="I280" s="71"/>
    </row>
    <row r="281" s="22" customFormat="1" ht="25" customHeight="1" spans="3:9">
      <c r="C281" s="61"/>
      <c r="D281" s="38" t="s">
        <v>443</v>
      </c>
      <c r="E281" s="37" t="s">
        <v>444</v>
      </c>
      <c r="F281" s="70" t="s">
        <v>1092</v>
      </c>
      <c r="G281" s="44" t="s">
        <v>1093</v>
      </c>
      <c r="H281" s="45">
        <v>44503</v>
      </c>
      <c r="I281" s="71"/>
    </row>
    <row r="282" s="22" customFormat="1" ht="25" customHeight="1" spans="3:9">
      <c r="C282" s="61"/>
      <c r="D282" s="38" t="s">
        <v>443</v>
      </c>
      <c r="E282" s="37" t="s">
        <v>444</v>
      </c>
      <c r="F282" s="70" t="s">
        <v>1094</v>
      </c>
      <c r="G282" s="44" t="s">
        <v>1095</v>
      </c>
      <c r="H282" s="45">
        <v>44503</v>
      </c>
      <c r="I282" s="72"/>
    </row>
    <row r="283" s="22" customFormat="1" ht="25" customHeight="1" spans="3:9">
      <c r="C283" s="61"/>
      <c r="D283" s="38" t="s">
        <v>443</v>
      </c>
      <c r="E283" s="37" t="s">
        <v>444</v>
      </c>
      <c r="F283" s="70" t="s">
        <v>1096</v>
      </c>
      <c r="G283" s="44" t="s">
        <v>1097</v>
      </c>
      <c r="H283" s="45">
        <v>44503</v>
      </c>
      <c r="I283" s="71"/>
    </row>
    <row r="284" s="22" customFormat="1" ht="25" customHeight="1" spans="3:9">
      <c r="C284" s="61"/>
      <c r="D284" s="38" t="s">
        <v>443</v>
      </c>
      <c r="E284" s="37" t="s">
        <v>444</v>
      </c>
      <c r="F284" s="70" t="s">
        <v>808</v>
      </c>
      <c r="G284" s="44" t="s">
        <v>809</v>
      </c>
      <c r="H284" s="45">
        <v>44503</v>
      </c>
      <c r="I284" s="71"/>
    </row>
    <row r="285" s="22" customFormat="1" ht="25" customHeight="1" spans="3:9">
      <c r="C285" s="61"/>
      <c r="D285" s="38" t="s">
        <v>443</v>
      </c>
      <c r="E285" s="37" t="s">
        <v>444</v>
      </c>
      <c r="F285" s="70" t="s">
        <v>1098</v>
      </c>
      <c r="G285" s="44" t="s">
        <v>1099</v>
      </c>
      <c r="H285" s="45">
        <v>44503</v>
      </c>
      <c r="I285" s="71"/>
    </row>
    <row r="286" s="22" customFormat="1" ht="25" customHeight="1" spans="3:9">
      <c r="C286" s="61"/>
      <c r="D286" s="38" t="s">
        <v>443</v>
      </c>
      <c r="E286" s="37" t="s">
        <v>444</v>
      </c>
      <c r="F286" s="70" t="s">
        <v>1100</v>
      </c>
      <c r="G286" s="44" t="s">
        <v>1101</v>
      </c>
      <c r="H286" s="45">
        <v>44503</v>
      </c>
      <c r="I286" s="71"/>
    </row>
    <row r="287" s="22" customFormat="1" ht="25" customHeight="1" spans="3:9">
      <c r="C287" s="61"/>
      <c r="D287" s="38" t="s">
        <v>443</v>
      </c>
      <c r="E287" s="37" t="s">
        <v>444</v>
      </c>
      <c r="F287" s="70" t="s">
        <v>911</v>
      </c>
      <c r="G287" s="44" t="s">
        <v>912</v>
      </c>
      <c r="H287" s="45">
        <v>44503</v>
      </c>
      <c r="I287" s="71"/>
    </row>
    <row r="288" s="22" customFormat="1" ht="25" customHeight="1" spans="3:9">
      <c r="C288" s="61"/>
      <c r="D288" s="38" t="s">
        <v>443</v>
      </c>
      <c r="E288" s="37" t="s">
        <v>444</v>
      </c>
      <c r="F288" s="70" t="s">
        <v>1102</v>
      </c>
      <c r="G288" s="44" t="s">
        <v>1103</v>
      </c>
      <c r="H288" s="45">
        <v>44503</v>
      </c>
      <c r="I288" s="71"/>
    </row>
    <row r="289" s="22" customFormat="1" ht="25" customHeight="1" spans="3:9">
      <c r="C289" s="61"/>
      <c r="D289" s="38" t="s">
        <v>443</v>
      </c>
      <c r="E289" s="37" t="s">
        <v>444</v>
      </c>
      <c r="F289" s="70" t="s">
        <v>1104</v>
      </c>
      <c r="G289" s="44" t="s">
        <v>1105</v>
      </c>
      <c r="H289" s="45">
        <v>44503</v>
      </c>
      <c r="I289" s="71"/>
    </row>
    <row r="290" s="22" customFormat="1" ht="25" customHeight="1" spans="3:9">
      <c r="C290" s="61"/>
      <c r="D290" s="38" t="s">
        <v>443</v>
      </c>
      <c r="E290" s="37" t="s">
        <v>444</v>
      </c>
      <c r="F290" s="70" t="s">
        <v>1106</v>
      </c>
      <c r="G290" s="44" t="s">
        <v>1107</v>
      </c>
      <c r="H290" s="45">
        <v>44503</v>
      </c>
      <c r="I290" s="71"/>
    </row>
    <row r="291" s="22" customFormat="1" ht="25" customHeight="1" spans="3:9">
      <c r="C291" s="61"/>
      <c r="D291" s="38" t="s">
        <v>443</v>
      </c>
      <c r="E291" s="37" t="s">
        <v>444</v>
      </c>
      <c r="F291" s="70" t="s">
        <v>710</v>
      </c>
      <c r="G291" s="44" t="s">
        <v>711</v>
      </c>
      <c r="H291" s="45">
        <v>44503</v>
      </c>
      <c r="I291" s="71"/>
    </row>
    <row r="292" s="22" customFormat="1" ht="25" customHeight="1" spans="3:9">
      <c r="C292" s="61"/>
      <c r="D292" s="38" t="s">
        <v>443</v>
      </c>
      <c r="E292" s="37" t="s">
        <v>444</v>
      </c>
      <c r="F292" s="70" t="s">
        <v>1108</v>
      </c>
      <c r="G292" s="44" t="s">
        <v>1109</v>
      </c>
      <c r="H292" s="45">
        <v>44503</v>
      </c>
      <c r="I292" s="71"/>
    </row>
    <row r="293" s="22" customFormat="1" ht="25" customHeight="1" spans="3:9">
      <c r="C293" s="61"/>
      <c r="D293" s="38" t="s">
        <v>443</v>
      </c>
      <c r="E293" s="37" t="s">
        <v>444</v>
      </c>
      <c r="F293" s="70" t="s">
        <v>1084</v>
      </c>
      <c r="G293" s="44" t="s">
        <v>1085</v>
      </c>
      <c r="H293" s="45">
        <v>44503</v>
      </c>
      <c r="I293" s="71"/>
    </row>
    <row r="294" s="22" customFormat="1" ht="25" customHeight="1" spans="3:9">
      <c r="C294" s="61"/>
      <c r="D294" s="38" t="s">
        <v>482</v>
      </c>
      <c r="E294" s="37" t="s">
        <v>483</v>
      </c>
      <c r="F294" s="70" t="s">
        <v>1110</v>
      </c>
      <c r="G294" s="44" t="s">
        <v>1111</v>
      </c>
      <c r="H294" s="45">
        <v>44503</v>
      </c>
      <c r="I294" s="71"/>
    </row>
    <row r="295" s="22" customFormat="1" ht="25" customHeight="1" spans="3:9">
      <c r="C295" s="61"/>
      <c r="D295" s="38" t="s">
        <v>482</v>
      </c>
      <c r="E295" s="37" t="s">
        <v>483</v>
      </c>
      <c r="F295" s="70" t="s">
        <v>867</v>
      </c>
      <c r="G295" s="44" t="s">
        <v>868</v>
      </c>
      <c r="H295" s="45">
        <v>44503</v>
      </c>
      <c r="I295" s="71"/>
    </row>
    <row r="296" s="22" customFormat="1" ht="25" customHeight="1" spans="3:9">
      <c r="C296" s="61"/>
      <c r="D296" s="38" t="s">
        <v>482</v>
      </c>
      <c r="E296" s="37" t="s">
        <v>483</v>
      </c>
      <c r="F296" s="70" t="s">
        <v>742</v>
      </c>
      <c r="G296" s="44" t="s">
        <v>743</v>
      </c>
      <c r="H296" s="45">
        <v>44503</v>
      </c>
      <c r="I296" s="71"/>
    </row>
    <row r="297" s="22" customFormat="1" ht="25" customHeight="1" spans="3:9">
      <c r="C297" s="61"/>
      <c r="D297" s="38" t="s">
        <v>482</v>
      </c>
      <c r="E297" s="37" t="s">
        <v>483</v>
      </c>
      <c r="F297" s="70" t="s">
        <v>1082</v>
      </c>
      <c r="G297" s="44" t="s">
        <v>1083</v>
      </c>
      <c r="H297" s="45">
        <v>44503</v>
      </c>
      <c r="I297" s="71"/>
    </row>
    <row r="298" s="22" customFormat="1" ht="25" customHeight="1" spans="3:9">
      <c r="C298" s="61"/>
      <c r="D298" s="38" t="s">
        <v>482</v>
      </c>
      <c r="E298" s="37" t="s">
        <v>483</v>
      </c>
      <c r="F298" s="70" t="s">
        <v>1106</v>
      </c>
      <c r="G298" s="44" t="s">
        <v>1107</v>
      </c>
      <c r="H298" s="45">
        <v>44503</v>
      </c>
      <c r="I298" s="71"/>
    </row>
    <row r="299" s="22" customFormat="1" ht="25" customHeight="1" spans="3:9">
      <c r="C299" s="61"/>
      <c r="D299" s="38" t="s">
        <v>482</v>
      </c>
      <c r="E299" s="37" t="s">
        <v>483</v>
      </c>
      <c r="F299" s="70" t="s">
        <v>1112</v>
      </c>
      <c r="G299" s="44" t="s">
        <v>1113</v>
      </c>
      <c r="H299" s="45">
        <v>44503</v>
      </c>
      <c r="I299" s="71"/>
    </row>
    <row r="300" s="22" customFormat="1" ht="25" customHeight="1" spans="3:9">
      <c r="C300" s="61"/>
      <c r="D300" s="38" t="s">
        <v>482</v>
      </c>
      <c r="E300" s="37" t="s">
        <v>483</v>
      </c>
      <c r="F300" s="70" t="s">
        <v>1114</v>
      </c>
      <c r="G300" s="44" t="s">
        <v>1115</v>
      </c>
      <c r="H300" s="45">
        <v>44503</v>
      </c>
      <c r="I300" s="71"/>
    </row>
    <row r="301" s="22" customFormat="1" ht="25" customHeight="1" spans="3:9">
      <c r="C301" s="61"/>
      <c r="D301" s="38" t="s">
        <v>482</v>
      </c>
      <c r="E301" s="37" t="s">
        <v>483</v>
      </c>
      <c r="F301" s="70" t="s">
        <v>1116</v>
      </c>
      <c r="G301" s="44" t="s">
        <v>1117</v>
      </c>
      <c r="H301" s="45">
        <v>44503</v>
      </c>
      <c r="I301" s="71"/>
    </row>
    <row r="302" s="22" customFormat="1" ht="25" customHeight="1" spans="3:9">
      <c r="C302" s="61"/>
      <c r="D302" s="38" t="s">
        <v>482</v>
      </c>
      <c r="E302" s="37" t="s">
        <v>483</v>
      </c>
      <c r="F302" s="70" t="s">
        <v>1118</v>
      </c>
      <c r="G302" s="44" t="s">
        <v>1119</v>
      </c>
      <c r="H302" s="45">
        <v>44503</v>
      </c>
      <c r="I302" s="71"/>
    </row>
    <row r="303" s="22" customFormat="1" ht="25" customHeight="1" spans="3:9">
      <c r="C303" s="61"/>
      <c r="D303" s="38" t="s">
        <v>482</v>
      </c>
      <c r="E303" s="37" t="s">
        <v>483</v>
      </c>
      <c r="F303" s="70" t="s">
        <v>1086</v>
      </c>
      <c r="G303" s="44" t="s">
        <v>1087</v>
      </c>
      <c r="H303" s="45">
        <v>44503</v>
      </c>
      <c r="I303" s="71"/>
    </row>
    <row r="304" s="22" customFormat="1" ht="25" customHeight="1" spans="3:9">
      <c r="C304" s="61"/>
      <c r="D304" s="38" t="s">
        <v>482</v>
      </c>
      <c r="E304" s="37" t="s">
        <v>483</v>
      </c>
      <c r="F304" s="70" t="s">
        <v>1084</v>
      </c>
      <c r="G304" s="44" t="s">
        <v>1085</v>
      </c>
      <c r="H304" s="45">
        <v>44503</v>
      </c>
      <c r="I304" s="71"/>
    </row>
    <row r="306" s="22" customFormat="1" ht="25" customHeight="1" spans="3:9">
      <c r="C306" s="61"/>
      <c r="D306" s="38" t="s">
        <v>482</v>
      </c>
      <c r="E306" s="37" t="s">
        <v>483</v>
      </c>
      <c r="F306" s="70" t="s">
        <v>1120</v>
      </c>
      <c r="G306" s="44" t="s">
        <v>1121</v>
      </c>
      <c r="H306" s="45">
        <v>44503</v>
      </c>
      <c r="I306" s="72"/>
    </row>
    <row r="307" s="22" customFormat="1" ht="25" customHeight="1" spans="3:9">
      <c r="C307" s="61"/>
      <c r="D307" s="38" t="s">
        <v>482</v>
      </c>
      <c r="E307" s="37" t="s">
        <v>483</v>
      </c>
      <c r="F307" s="70" t="s">
        <v>1122</v>
      </c>
      <c r="G307" s="44" t="s">
        <v>1123</v>
      </c>
      <c r="H307" s="45">
        <v>44503</v>
      </c>
      <c r="I307" s="71"/>
    </row>
    <row r="308" s="22" customFormat="1" ht="25" customHeight="1" spans="3:9">
      <c r="C308" s="61"/>
      <c r="D308" s="38" t="s">
        <v>482</v>
      </c>
      <c r="E308" s="37" t="s">
        <v>483</v>
      </c>
      <c r="F308" s="70" t="s">
        <v>1124</v>
      </c>
      <c r="G308" s="44" t="s">
        <v>1125</v>
      </c>
      <c r="H308" s="45">
        <v>44503</v>
      </c>
      <c r="I308" s="71"/>
    </row>
    <row r="309" s="22" customFormat="1" ht="25" customHeight="1" spans="3:9">
      <c r="C309" s="61"/>
      <c r="D309" s="38" t="s">
        <v>482</v>
      </c>
      <c r="E309" s="37" t="s">
        <v>483</v>
      </c>
      <c r="F309" s="70" t="s">
        <v>1126</v>
      </c>
      <c r="G309" s="44" t="s">
        <v>1127</v>
      </c>
      <c r="H309" s="45">
        <v>44503</v>
      </c>
      <c r="I309" s="71"/>
    </row>
    <row r="310" s="22" customFormat="1" ht="25" customHeight="1" spans="3:9">
      <c r="C310" s="61"/>
      <c r="D310" s="38" t="s">
        <v>482</v>
      </c>
      <c r="E310" s="37" t="s">
        <v>483</v>
      </c>
      <c r="F310" s="70" t="s">
        <v>1128</v>
      </c>
      <c r="G310" s="44" t="s">
        <v>1129</v>
      </c>
      <c r="H310" s="45">
        <v>44503</v>
      </c>
      <c r="I310" s="71"/>
    </row>
    <row r="311" s="22" customFormat="1" ht="25" customHeight="1" spans="3:9">
      <c r="C311" s="61"/>
      <c r="D311" s="38" t="s">
        <v>482</v>
      </c>
      <c r="E311" s="37" t="s">
        <v>483</v>
      </c>
      <c r="F311" s="70" t="s">
        <v>1130</v>
      </c>
      <c r="G311" s="44" t="s">
        <v>1131</v>
      </c>
      <c r="H311" s="45">
        <v>44503</v>
      </c>
      <c r="I311" s="71"/>
    </row>
    <row r="312" s="22" customFormat="1" ht="25" customHeight="1" spans="3:9">
      <c r="C312" s="61"/>
      <c r="D312" s="38" t="s">
        <v>482</v>
      </c>
      <c r="E312" s="37" t="s">
        <v>483</v>
      </c>
      <c r="F312" s="70" t="s">
        <v>911</v>
      </c>
      <c r="G312" s="44" t="s">
        <v>912</v>
      </c>
      <c r="H312" s="45">
        <v>44503</v>
      </c>
      <c r="I312" s="71"/>
    </row>
    <row r="313" s="22" customFormat="1" ht="25" customHeight="1" spans="3:9">
      <c r="C313" s="61"/>
      <c r="D313" s="38" t="s">
        <v>482</v>
      </c>
      <c r="E313" s="37" t="s">
        <v>483</v>
      </c>
      <c r="F313" s="70" t="s">
        <v>1132</v>
      </c>
      <c r="G313" s="44" t="s">
        <v>1133</v>
      </c>
      <c r="H313" s="45">
        <v>44503</v>
      </c>
      <c r="I313" s="72"/>
    </row>
    <row r="314" s="22" customFormat="1" ht="25" customHeight="1" spans="3:9">
      <c r="C314" s="61"/>
      <c r="D314" s="38" t="s">
        <v>482</v>
      </c>
      <c r="E314" s="37" t="s">
        <v>483</v>
      </c>
      <c r="F314" s="70" t="s">
        <v>1134</v>
      </c>
      <c r="G314" s="44" t="s">
        <v>1135</v>
      </c>
      <c r="H314" s="45">
        <v>44503</v>
      </c>
      <c r="I314" s="72"/>
    </row>
    <row r="315" s="22" customFormat="1" ht="25" customHeight="1" spans="3:9">
      <c r="C315" s="61"/>
      <c r="D315" s="38" t="s">
        <v>482</v>
      </c>
      <c r="E315" s="37" t="s">
        <v>483</v>
      </c>
      <c r="F315" s="70" t="s">
        <v>1136</v>
      </c>
      <c r="G315" s="44" t="s">
        <v>1137</v>
      </c>
      <c r="H315" s="45">
        <v>44503</v>
      </c>
      <c r="I315" s="71"/>
    </row>
    <row r="316" s="22" customFormat="1" ht="25" customHeight="1" spans="3:9">
      <c r="C316" s="61"/>
      <c r="D316" s="38" t="s">
        <v>461</v>
      </c>
      <c r="E316" s="37" t="s">
        <v>462</v>
      </c>
      <c r="F316" s="70" t="s">
        <v>1138</v>
      </c>
      <c r="G316" s="44" t="s">
        <v>1139</v>
      </c>
      <c r="H316" s="45">
        <v>44506</v>
      </c>
      <c r="I316" s="71"/>
    </row>
    <row r="317" s="22" customFormat="1" ht="25" customHeight="1" spans="3:9">
      <c r="C317" s="61"/>
      <c r="D317" s="38" t="s">
        <v>461</v>
      </c>
      <c r="E317" s="37" t="s">
        <v>462</v>
      </c>
      <c r="F317" s="70" t="s">
        <v>973</v>
      </c>
      <c r="G317" s="44" t="s">
        <v>974</v>
      </c>
      <c r="H317" s="45">
        <v>44506</v>
      </c>
      <c r="I317" s="71"/>
    </row>
    <row r="318" s="22" customFormat="1" ht="25" customHeight="1" spans="3:9">
      <c r="C318" s="61"/>
      <c r="D318" s="38" t="s">
        <v>461</v>
      </c>
      <c r="E318" s="37" t="s">
        <v>462</v>
      </c>
      <c r="F318" s="70" t="s">
        <v>1140</v>
      </c>
      <c r="G318" s="44" t="s">
        <v>1141</v>
      </c>
      <c r="H318" s="45">
        <v>44506</v>
      </c>
      <c r="I318" s="71"/>
    </row>
    <row r="319" s="22" customFormat="1" ht="25" customHeight="1" spans="3:9">
      <c r="C319" s="61"/>
      <c r="D319" s="38" t="s">
        <v>461</v>
      </c>
      <c r="E319" s="37" t="s">
        <v>462</v>
      </c>
      <c r="F319" s="70" t="s">
        <v>778</v>
      </c>
      <c r="G319" s="44" t="s">
        <v>779</v>
      </c>
      <c r="H319" s="45">
        <v>44506</v>
      </c>
      <c r="I319" s="71"/>
    </row>
    <row r="320" s="22" customFormat="1" ht="25" customHeight="1" spans="3:9">
      <c r="C320" s="61"/>
      <c r="D320" s="38" t="s">
        <v>461</v>
      </c>
      <c r="E320" s="37" t="s">
        <v>462</v>
      </c>
      <c r="F320" s="70" t="s">
        <v>1142</v>
      </c>
      <c r="G320" s="44" t="s">
        <v>1143</v>
      </c>
      <c r="H320" s="45">
        <v>44506</v>
      </c>
      <c r="I320" s="71"/>
    </row>
    <row r="321" s="22" customFormat="1" ht="25" customHeight="1" spans="3:9">
      <c r="C321" s="61"/>
      <c r="D321" s="38" t="s">
        <v>384</v>
      </c>
      <c r="E321" s="35" t="s">
        <v>385</v>
      </c>
      <c r="F321" s="70" t="s">
        <v>967</v>
      </c>
      <c r="G321" s="44" t="s">
        <v>968</v>
      </c>
      <c r="H321" s="45">
        <v>44516</v>
      </c>
      <c r="I321" s="72"/>
    </row>
    <row r="322" s="22" customFormat="1" ht="25" customHeight="1" spans="3:9">
      <c r="C322" s="61"/>
      <c r="D322" s="38" t="s">
        <v>384</v>
      </c>
      <c r="E322" s="35" t="s">
        <v>385</v>
      </c>
      <c r="F322" s="70" t="s">
        <v>710</v>
      </c>
      <c r="G322" s="44" t="s">
        <v>711</v>
      </c>
      <c r="H322" s="45">
        <v>44516</v>
      </c>
      <c r="I322" s="71"/>
    </row>
    <row r="323" s="22" customFormat="1" ht="25" customHeight="1" spans="3:9">
      <c r="C323" s="61"/>
      <c r="D323" s="38" t="s">
        <v>384</v>
      </c>
      <c r="E323" s="35" t="s">
        <v>385</v>
      </c>
      <c r="F323" s="70" t="s">
        <v>1144</v>
      </c>
      <c r="G323" s="44" t="s">
        <v>1145</v>
      </c>
      <c r="H323" s="45">
        <v>44516</v>
      </c>
      <c r="I323" s="71"/>
    </row>
    <row r="324" s="22" customFormat="1" ht="25" customHeight="1" spans="3:9">
      <c r="C324" s="61"/>
      <c r="D324" s="38" t="s">
        <v>384</v>
      </c>
      <c r="E324" s="35" t="s">
        <v>385</v>
      </c>
      <c r="F324" s="70" t="s">
        <v>708</v>
      </c>
      <c r="G324" s="44" t="s">
        <v>709</v>
      </c>
      <c r="H324" s="45">
        <v>44516</v>
      </c>
      <c r="I324" s="71"/>
    </row>
    <row r="325" s="22" customFormat="1" ht="25" customHeight="1" spans="3:9">
      <c r="C325" s="61"/>
      <c r="D325" s="38" t="s">
        <v>384</v>
      </c>
      <c r="E325" s="35" t="s">
        <v>385</v>
      </c>
      <c r="F325" s="70" t="s">
        <v>1146</v>
      </c>
      <c r="G325" s="44" t="s">
        <v>1147</v>
      </c>
      <c r="H325" s="45">
        <v>44516</v>
      </c>
      <c r="I325" s="71"/>
    </row>
    <row r="326" s="22" customFormat="1" ht="25" customHeight="1" spans="3:9">
      <c r="C326" s="61"/>
      <c r="D326" s="38" t="s">
        <v>384</v>
      </c>
      <c r="E326" s="35" t="s">
        <v>385</v>
      </c>
      <c r="F326" s="70" t="s">
        <v>1148</v>
      </c>
      <c r="G326" s="44" t="s">
        <v>773</v>
      </c>
      <c r="H326" s="45">
        <v>44516</v>
      </c>
      <c r="I326" s="71"/>
    </row>
    <row r="327" s="22" customFormat="1" ht="25" customHeight="1" spans="3:9">
      <c r="C327" s="61"/>
      <c r="D327" s="38" t="s">
        <v>384</v>
      </c>
      <c r="E327" s="35" t="s">
        <v>385</v>
      </c>
      <c r="F327" s="70" t="s">
        <v>877</v>
      </c>
      <c r="G327" s="44" t="s">
        <v>878</v>
      </c>
      <c r="H327" s="45">
        <v>44516</v>
      </c>
      <c r="I327" s="71"/>
    </row>
    <row r="328" s="22" customFormat="1" ht="25" customHeight="1" spans="3:9">
      <c r="C328" s="61"/>
      <c r="D328" s="38" t="s">
        <v>384</v>
      </c>
      <c r="E328" s="35" t="s">
        <v>385</v>
      </c>
      <c r="F328" s="70" t="s">
        <v>1072</v>
      </c>
      <c r="G328" s="44" t="s">
        <v>1073</v>
      </c>
      <c r="H328" s="45">
        <v>44516</v>
      </c>
      <c r="I328" s="71"/>
    </row>
    <row r="330" s="22" customFormat="1" ht="25" customHeight="1" spans="3:9">
      <c r="C330" s="61"/>
      <c r="D330" s="38" t="s">
        <v>384</v>
      </c>
      <c r="E330" s="35" t="s">
        <v>385</v>
      </c>
      <c r="F330" s="70" t="s">
        <v>716</v>
      </c>
      <c r="G330" s="44" t="s">
        <v>717</v>
      </c>
      <c r="H330" s="45">
        <v>44516</v>
      </c>
      <c r="I330" s="71"/>
    </row>
    <row r="331" s="22" customFormat="1" ht="25" customHeight="1" spans="3:9">
      <c r="C331" s="61"/>
      <c r="D331" s="38" t="s">
        <v>384</v>
      </c>
      <c r="E331" s="35" t="s">
        <v>385</v>
      </c>
      <c r="F331" s="70" t="s">
        <v>953</v>
      </c>
      <c r="G331" s="44" t="s">
        <v>954</v>
      </c>
      <c r="H331" s="45">
        <v>44516</v>
      </c>
      <c r="I331" s="71"/>
    </row>
    <row r="332" s="22" customFormat="1" ht="25" customHeight="1" spans="3:9">
      <c r="C332" s="61"/>
      <c r="D332" s="33" t="s">
        <v>429</v>
      </c>
      <c r="E332" s="37" t="s">
        <v>430</v>
      </c>
      <c r="F332" s="70" t="s">
        <v>1149</v>
      </c>
      <c r="G332" s="44" t="s">
        <v>1150</v>
      </c>
      <c r="H332" s="45">
        <v>44518</v>
      </c>
      <c r="I332" s="71"/>
    </row>
    <row r="333" s="22" customFormat="1" ht="25" customHeight="1" spans="3:9">
      <c r="C333" s="61"/>
      <c r="D333" s="33" t="s">
        <v>467</v>
      </c>
      <c r="E333" s="37" t="s">
        <v>468</v>
      </c>
      <c r="F333" s="70" t="s">
        <v>1151</v>
      </c>
      <c r="G333" s="44" t="s">
        <v>1152</v>
      </c>
      <c r="H333" s="45">
        <v>44518</v>
      </c>
      <c r="I333" s="71"/>
    </row>
    <row r="334" s="22" customFormat="1" ht="25" customHeight="1" spans="3:9">
      <c r="C334" s="61"/>
      <c r="D334" s="38" t="s">
        <v>476</v>
      </c>
      <c r="E334" s="37" t="s">
        <v>477</v>
      </c>
      <c r="F334" s="70" t="s">
        <v>1153</v>
      </c>
      <c r="G334" s="44" t="s">
        <v>1154</v>
      </c>
      <c r="H334" s="45">
        <v>44519</v>
      </c>
      <c r="I334" s="71"/>
    </row>
    <row r="335" s="22" customFormat="1" ht="25" customHeight="1" spans="3:9">
      <c r="C335" s="61"/>
      <c r="D335" s="38" t="s">
        <v>479</v>
      </c>
      <c r="E335" s="37" t="s">
        <v>480</v>
      </c>
      <c r="F335" s="70" t="s">
        <v>1155</v>
      </c>
      <c r="G335" s="44" t="s">
        <v>1156</v>
      </c>
      <c r="H335" s="45">
        <v>44523</v>
      </c>
      <c r="I335" s="71"/>
    </row>
    <row r="336" s="22" customFormat="1" ht="25" customHeight="1" spans="3:9">
      <c r="C336" s="61"/>
      <c r="D336" s="38" t="s">
        <v>479</v>
      </c>
      <c r="E336" s="37" t="s">
        <v>480</v>
      </c>
      <c r="F336" s="70" t="s">
        <v>1157</v>
      </c>
      <c r="G336" s="44" t="s">
        <v>1158</v>
      </c>
      <c r="H336" s="45">
        <v>44523</v>
      </c>
      <c r="I336" s="71"/>
    </row>
    <row r="337" s="22" customFormat="1" ht="25" customHeight="1" spans="3:9">
      <c r="C337" s="61"/>
      <c r="D337" s="38" t="s">
        <v>479</v>
      </c>
      <c r="E337" s="37" t="s">
        <v>480</v>
      </c>
      <c r="F337" s="70" t="s">
        <v>1159</v>
      </c>
      <c r="G337" s="44" t="s">
        <v>1160</v>
      </c>
      <c r="H337" s="45">
        <v>44523</v>
      </c>
      <c r="I337" s="71"/>
    </row>
    <row r="338" s="22" customFormat="1" ht="24" customHeight="1" spans="3:9">
      <c r="C338" s="61"/>
      <c r="D338" s="38" t="s">
        <v>479</v>
      </c>
      <c r="E338" s="37" t="s">
        <v>480</v>
      </c>
      <c r="F338" s="70" t="s">
        <v>827</v>
      </c>
      <c r="G338" s="44" t="s">
        <v>828</v>
      </c>
      <c r="H338" s="45">
        <v>44523</v>
      </c>
      <c r="I338" s="71"/>
    </row>
    <row r="339" s="22" customFormat="1" ht="24" customHeight="1" spans="3:9">
      <c r="C339" s="61"/>
      <c r="D339" s="38" t="s">
        <v>479</v>
      </c>
      <c r="E339" s="37" t="s">
        <v>480</v>
      </c>
      <c r="F339" s="70" t="s">
        <v>806</v>
      </c>
      <c r="G339" s="44" t="s">
        <v>807</v>
      </c>
      <c r="H339" s="45">
        <v>44523</v>
      </c>
      <c r="I339" s="71"/>
    </row>
    <row r="340" s="22" customFormat="1" ht="25" customHeight="1" spans="3:9">
      <c r="C340" s="61"/>
      <c r="D340" s="38" t="s">
        <v>479</v>
      </c>
      <c r="E340" s="37" t="s">
        <v>480</v>
      </c>
      <c r="F340" s="70" t="s">
        <v>1161</v>
      </c>
      <c r="G340" s="44" t="s">
        <v>1162</v>
      </c>
      <c r="H340" s="45">
        <v>44523</v>
      </c>
      <c r="I340" s="71"/>
    </row>
    <row r="341" s="22" customFormat="1" ht="25" customHeight="1" spans="3:9">
      <c r="C341" s="61"/>
      <c r="D341" s="38" t="s">
        <v>479</v>
      </c>
      <c r="E341" s="37" t="s">
        <v>480</v>
      </c>
      <c r="F341" s="70" t="s">
        <v>1163</v>
      </c>
      <c r="G341" s="44" t="s">
        <v>1164</v>
      </c>
      <c r="H341" s="45">
        <v>44523</v>
      </c>
      <c r="I341" s="71"/>
    </row>
    <row r="342" s="22" customFormat="1" ht="25" customHeight="1" spans="3:9">
      <c r="C342" s="61"/>
      <c r="D342" s="38" t="s">
        <v>479</v>
      </c>
      <c r="E342" s="37" t="s">
        <v>480</v>
      </c>
      <c r="F342" s="70" t="s">
        <v>1165</v>
      </c>
      <c r="G342" s="44" t="s">
        <v>1166</v>
      </c>
      <c r="H342" s="45">
        <v>44523</v>
      </c>
      <c r="I342" s="71"/>
    </row>
    <row r="343" s="22" customFormat="1" ht="25" customHeight="1" spans="3:9">
      <c r="C343" s="61"/>
      <c r="D343" s="38" t="s">
        <v>479</v>
      </c>
      <c r="E343" s="37" t="s">
        <v>480</v>
      </c>
      <c r="F343" s="70" t="s">
        <v>967</v>
      </c>
      <c r="G343" s="44" t="s">
        <v>968</v>
      </c>
      <c r="H343" s="45">
        <v>44523</v>
      </c>
      <c r="I343" s="71"/>
    </row>
    <row r="344" s="22" customFormat="1" ht="25" customHeight="1" spans="3:9">
      <c r="C344" s="61"/>
      <c r="D344" s="38" t="s">
        <v>479</v>
      </c>
      <c r="E344" s="37" t="s">
        <v>480</v>
      </c>
      <c r="F344" s="70" t="s">
        <v>804</v>
      </c>
      <c r="G344" s="44" t="s">
        <v>805</v>
      </c>
      <c r="H344" s="45">
        <v>44523</v>
      </c>
      <c r="I344" s="71"/>
    </row>
    <row r="345" s="22" customFormat="1" ht="25" customHeight="1" spans="3:9">
      <c r="C345" s="61"/>
      <c r="D345" s="38" t="s">
        <v>479</v>
      </c>
      <c r="E345" s="37" t="s">
        <v>480</v>
      </c>
      <c r="F345" s="70" t="s">
        <v>1167</v>
      </c>
      <c r="G345" s="44" t="s">
        <v>1168</v>
      </c>
      <c r="H345" s="45">
        <v>44523</v>
      </c>
      <c r="I345" s="71"/>
    </row>
    <row r="346" s="22" customFormat="1" ht="25" customHeight="1" spans="3:9">
      <c r="C346" s="61"/>
      <c r="D346" s="38" t="s">
        <v>479</v>
      </c>
      <c r="E346" s="37" t="s">
        <v>480</v>
      </c>
      <c r="F346" s="70" t="s">
        <v>1098</v>
      </c>
      <c r="G346" s="44" t="s">
        <v>1099</v>
      </c>
      <c r="H346" s="45">
        <v>44523</v>
      </c>
      <c r="I346" s="71"/>
    </row>
    <row r="347" s="22" customFormat="1" ht="25" customHeight="1" spans="3:9">
      <c r="C347" s="61"/>
      <c r="D347" s="38" t="s">
        <v>479</v>
      </c>
      <c r="E347" s="37" t="s">
        <v>480</v>
      </c>
      <c r="F347" s="70" t="s">
        <v>1086</v>
      </c>
      <c r="G347" s="44" t="s">
        <v>1087</v>
      </c>
      <c r="H347" s="45">
        <v>44523</v>
      </c>
      <c r="I347" s="71"/>
    </row>
    <row r="348" s="22" customFormat="1" ht="25" customHeight="1" spans="3:9">
      <c r="C348" s="61"/>
      <c r="D348" s="38" t="s">
        <v>458</v>
      </c>
      <c r="E348" s="37" t="s">
        <v>1169</v>
      </c>
      <c r="F348" s="70" t="s">
        <v>1170</v>
      </c>
      <c r="G348" s="44" t="s">
        <v>1171</v>
      </c>
      <c r="H348" s="45">
        <v>44544</v>
      </c>
      <c r="I348" s="71"/>
    </row>
    <row r="349" s="22" customFormat="1" ht="25" customHeight="1" spans="3:9">
      <c r="C349" s="61"/>
      <c r="D349" s="38" t="s">
        <v>458</v>
      </c>
      <c r="E349" s="37" t="s">
        <v>1169</v>
      </c>
      <c r="F349" s="70" t="s">
        <v>1172</v>
      </c>
      <c r="G349" s="44" t="s">
        <v>1173</v>
      </c>
      <c r="H349" s="45">
        <v>44544</v>
      </c>
      <c r="I349" s="71"/>
    </row>
    <row r="350" s="22" customFormat="1" ht="25" customHeight="1" spans="3:9">
      <c r="C350" s="61"/>
      <c r="D350" s="38" t="s">
        <v>458</v>
      </c>
      <c r="E350" s="37" t="s">
        <v>1169</v>
      </c>
      <c r="F350" s="70" t="s">
        <v>1174</v>
      </c>
      <c r="G350" s="44" t="s">
        <v>1175</v>
      </c>
      <c r="H350" s="45">
        <v>44544</v>
      </c>
      <c r="I350" s="71"/>
    </row>
    <row r="351" s="22" customFormat="1" ht="25" customHeight="1" spans="3:9">
      <c r="C351" s="61"/>
      <c r="D351" s="38" t="s">
        <v>458</v>
      </c>
      <c r="E351" s="37" t="s">
        <v>1169</v>
      </c>
      <c r="F351" s="70" t="s">
        <v>1176</v>
      </c>
      <c r="G351" s="44" t="s">
        <v>1177</v>
      </c>
      <c r="H351" s="45">
        <v>44544</v>
      </c>
      <c r="I351" s="71"/>
    </row>
    <row r="352" s="22" customFormat="1" ht="25" customHeight="1" spans="3:9">
      <c r="C352" s="61"/>
      <c r="D352" s="38" t="s">
        <v>492</v>
      </c>
      <c r="E352" s="37" t="s">
        <v>493</v>
      </c>
      <c r="F352" s="70" t="s">
        <v>1178</v>
      </c>
      <c r="G352" s="44" t="s">
        <v>1179</v>
      </c>
      <c r="H352" s="45">
        <v>44544</v>
      </c>
      <c r="I352" s="71"/>
    </row>
    <row r="353" s="22" customFormat="1" ht="25" customHeight="1" spans="3:9">
      <c r="C353" s="61"/>
      <c r="D353" s="38" t="s">
        <v>489</v>
      </c>
      <c r="E353" s="37" t="s">
        <v>490</v>
      </c>
      <c r="F353" s="70" t="s">
        <v>915</v>
      </c>
      <c r="G353" s="44" t="s">
        <v>916</v>
      </c>
      <c r="H353" s="45">
        <v>44548</v>
      </c>
      <c r="I353" s="72"/>
    </row>
    <row r="354" s="22" customFormat="1" ht="25" customHeight="1" spans="3:9">
      <c r="C354" s="61"/>
      <c r="D354" s="38" t="s">
        <v>489</v>
      </c>
      <c r="E354" s="37" t="s">
        <v>490</v>
      </c>
      <c r="F354" s="70" t="s">
        <v>1180</v>
      </c>
      <c r="G354" s="44" t="s">
        <v>1181</v>
      </c>
      <c r="H354" s="45">
        <v>44548</v>
      </c>
      <c r="I354" s="71"/>
    </row>
    <row r="355" s="22" customFormat="1" ht="25" customHeight="1" spans="3:9">
      <c r="C355" s="61"/>
      <c r="D355" s="38" t="s">
        <v>489</v>
      </c>
      <c r="E355" s="37" t="s">
        <v>490</v>
      </c>
      <c r="F355" s="70" t="s">
        <v>1182</v>
      </c>
      <c r="G355" s="44" t="s">
        <v>1183</v>
      </c>
      <c r="H355" s="45">
        <v>44548</v>
      </c>
      <c r="I355" s="71"/>
    </row>
    <row r="356" s="22" customFormat="1" ht="25" customHeight="1" spans="3:9">
      <c r="C356" s="61"/>
      <c r="D356" s="38" t="s">
        <v>495</v>
      </c>
      <c r="E356" s="37" t="s">
        <v>1184</v>
      </c>
      <c r="F356" s="70" t="s">
        <v>742</v>
      </c>
      <c r="G356" s="44" t="s">
        <v>743</v>
      </c>
      <c r="H356" s="45">
        <v>44551</v>
      </c>
      <c r="I356" s="72"/>
    </row>
    <row r="357" s="28" customFormat="1" ht="25" customHeight="1" spans="3:9">
      <c r="C357" s="74"/>
      <c r="D357" s="38" t="s">
        <v>495</v>
      </c>
      <c r="E357" s="37" t="s">
        <v>1184</v>
      </c>
      <c r="F357" s="70" t="s">
        <v>1134</v>
      </c>
      <c r="G357" s="44" t="s">
        <v>1135</v>
      </c>
      <c r="H357" s="45">
        <v>44551</v>
      </c>
      <c r="I357" s="76"/>
    </row>
    <row r="358" s="28" customFormat="1" ht="25" customHeight="1" spans="3:9">
      <c r="C358" s="74"/>
      <c r="D358" s="38" t="s">
        <v>470</v>
      </c>
      <c r="E358" s="37" t="s">
        <v>1185</v>
      </c>
      <c r="F358" s="70" t="s">
        <v>1138</v>
      </c>
      <c r="G358" s="44" t="s">
        <v>1139</v>
      </c>
      <c r="H358" s="45">
        <v>44558</v>
      </c>
      <c r="I358" s="72"/>
    </row>
    <row r="359" s="28" customFormat="1" ht="25" customHeight="1" spans="3:9">
      <c r="C359" s="74"/>
      <c r="D359" s="38" t="s">
        <v>470</v>
      </c>
      <c r="E359" s="37" t="s">
        <v>1185</v>
      </c>
      <c r="F359" s="70" t="s">
        <v>1186</v>
      </c>
      <c r="G359" s="44" t="s">
        <v>1187</v>
      </c>
      <c r="H359" s="45">
        <v>44558</v>
      </c>
      <c r="I359" s="76"/>
    </row>
    <row r="360" s="28" customFormat="1" ht="25" customHeight="1" spans="3:9">
      <c r="C360" s="74"/>
      <c r="D360" s="38" t="s">
        <v>470</v>
      </c>
      <c r="E360" s="37" t="s">
        <v>1185</v>
      </c>
      <c r="F360" s="70" t="s">
        <v>1188</v>
      </c>
      <c r="G360" s="44" t="s">
        <v>1189</v>
      </c>
      <c r="H360" s="45">
        <v>44558</v>
      </c>
      <c r="I360" s="76"/>
    </row>
    <row r="361" s="28" customFormat="1" ht="25" customHeight="1" spans="3:9">
      <c r="C361" s="74"/>
      <c r="D361" s="38" t="s">
        <v>470</v>
      </c>
      <c r="E361" s="37" t="s">
        <v>1185</v>
      </c>
      <c r="F361" s="70" t="s">
        <v>1190</v>
      </c>
      <c r="G361" s="44" t="s">
        <v>1191</v>
      </c>
      <c r="H361" s="45">
        <v>44558</v>
      </c>
      <c r="I361" s="76"/>
    </row>
    <row r="362" s="28" customFormat="1" ht="25" customHeight="1" spans="3:9">
      <c r="C362" s="74"/>
      <c r="D362" s="38" t="s">
        <v>470</v>
      </c>
      <c r="E362" s="37" t="s">
        <v>1185</v>
      </c>
      <c r="F362" s="70" t="s">
        <v>1192</v>
      </c>
      <c r="G362" s="44" t="s">
        <v>1193</v>
      </c>
      <c r="H362" s="45">
        <v>44558</v>
      </c>
      <c r="I362" s="76"/>
    </row>
    <row r="363" s="28" customFormat="1" ht="25" customHeight="1" spans="3:9">
      <c r="C363" s="74"/>
      <c r="D363" s="38" t="s">
        <v>470</v>
      </c>
      <c r="E363" s="37" t="s">
        <v>1185</v>
      </c>
      <c r="F363" s="70" t="s">
        <v>1194</v>
      </c>
      <c r="G363" s="44" t="s">
        <v>1195</v>
      </c>
      <c r="H363" s="45">
        <v>44558</v>
      </c>
      <c r="I363" s="76"/>
    </row>
    <row r="364" s="28" customFormat="1" ht="25" customHeight="1" spans="3:9">
      <c r="C364" s="74"/>
      <c r="D364" s="33" t="s">
        <v>484</v>
      </c>
      <c r="E364" s="37" t="s">
        <v>485</v>
      </c>
      <c r="F364" s="70" t="s">
        <v>1196</v>
      </c>
      <c r="G364" s="44" t="s">
        <v>1197</v>
      </c>
      <c r="H364" s="45">
        <v>44575</v>
      </c>
      <c r="I364" s="76"/>
    </row>
    <row r="365" s="28" customFormat="1" ht="25" customHeight="1" spans="3:9">
      <c r="C365" s="74"/>
      <c r="D365" s="33" t="s">
        <v>484</v>
      </c>
      <c r="E365" s="37" t="s">
        <v>485</v>
      </c>
      <c r="F365" s="70" t="s">
        <v>1198</v>
      </c>
      <c r="G365" s="44" t="s">
        <v>1199</v>
      </c>
      <c r="H365" s="45">
        <v>44575</v>
      </c>
      <c r="I365" s="76"/>
    </row>
    <row r="366" s="28" customFormat="1" ht="25" customHeight="1" spans="3:9">
      <c r="C366" s="74"/>
      <c r="D366" s="33" t="s">
        <v>484</v>
      </c>
      <c r="E366" s="37" t="s">
        <v>485</v>
      </c>
      <c r="F366" s="70" t="s">
        <v>1200</v>
      </c>
      <c r="G366" s="44" t="s">
        <v>1201</v>
      </c>
      <c r="H366" s="45">
        <v>44575</v>
      </c>
      <c r="I366" s="76"/>
    </row>
    <row r="367" s="28" customFormat="1" ht="25" customHeight="1" spans="3:9">
      <c r="C367" s="74"/>
      <c r="D367" s="33" t="s">
        <v>484</v>
      </c>
      <c r="E367" s="37" t="s">
        <v>485</v>
      </c>
      <c r="F367" s="70" t="s">
        <v>1202</v>
      </c>
      <c r="G367" s="44" t="s">
        <v>1203</v>
      </c>
      <c r="H367" s="45">
        <v>44575</v>
      </c>
      <c r="I367" s="76"/>
    </row>
    <row r="368" s="28" customFormat="1" ht="25" customHeight="1" spans="3:9">
      <c r="C368" s="74"/>
      <c r="D368" s="33" t="s">
        <v>413</v>
      </c>
      <c r="E368" s="37" t="s">
        <v>433</v>
      </c>
      <c r="F368" s="75" t="s">
        <v>416</v>
      </c>
      <c r="G368" s="45" t="s">
        <v>416</v>
      </c>
      <c r="H368" s="45" t="s">
        <v>416</v>
      </c>
      <c r="I368" s="76"/>
    </row>
    <row r="369" s="28" customFormat="1" ht="25" customHeight="1" spans="3:9">
      <c r="C369" s="74"/>
      <c r="D369" s="47" t="s">
        <v>432</v>
      </c>
      <c r="E369" s="37" t="s">
        <v>433</v>
      </c>
      <c r="F369" s="75" t="s">
        <v>416</v>
      </c>
      <c r="G369" s="45" t="s">
        <v>416</v>
      </c>
      <c r="H369" s="45" t="s">
        <v>416</v>
      </c>
      <c r="I369" s="76"/>
    </row>
    <row r="370" s="28" customFormat="1" ht="25" customHeight="1" spans="3:9">
      <c r="C370" s="74"/>
      <c r="D370" s="47" t="s">
        <v>516</v>
      </c>
      <c r="E370" s="37" t="s">
        <v>433</v>
      </c>
      <c r="F370" s="75" t="s">
        <v>416</v>
      </c>
      <c r="G370" s="45" t="s">
        <v>416</v>
      </c>
      <c r="H370" s="45" t="s">
        <v>416</v>
      </c>
      <c r="I370" s="76"/>
    </row>
    <row r="371" s="22" customFormat="1" ht="24" customHeight="1" spans="3:10">
      <c r="C371" s="61"/>
      <c r="D371" s="47" t="s">
        <v>518</v>
      </c>
      <c r="E371" s="37" t="s">
        <v>418</v>
      </c>
      <c r="F371" s="75" t="s">
        <v>416</v>
      </c>
      <c r="G371" s="45" t="s">
        <v>416</v>
      </c>
      <c r="H371" s="45" t="s">
        <v>416</v>
      </c>
      <c r="I371" s="77"/>
      <c r="J371" s="78"/>
    </row>
    <row r="372" s="22" customFormat="1" ht="25" customHeight="1" spans="3:9">
      <c r="C372" s="61"/>
      <c r="D372" s="38" t="s">
        <v>362</v>
      </c>
      <c r="E372" s="37" t="s">
        <v>363</v>
      </c>
      <c r="F372" s="70" t="s">
        <v>1204</v>
      </c>
      <c r="G372" s="46" t="s">
        <v>1204</v>
      </c>
      <c r="H372" s="46" t="s">
        <v>1204</v>
      </c>
      <c r="I372" s="71"/>
    </row>
    <row r="373" s="22" customFormat="1" ht="25" customHeight="1" spans="3:9">
      <c r="C373" s="61"/>
      <c r="D373" s="47" t="s">
        <v>449</v>
      </c>
      <c r="E373" s="37" t="s">
        <v>450</v>
      </c>
      <c r="F373" s="70" t="s">
        <v>1204</v>
      </c>
      <c r="G373" s="46" t="s">
        <v>1204</v>
      </c>
      <c r="H373" s="46" t="s">
        <v>1204</v>
      </c>
      <c r="I373" s="71"/>
    </row>
    <row r="374" s="28" customFormat="1" ht="25" customHeight="1" spans="3:9">
      <c r="C374" s="74"/>
      <c r="D374" s="38" t="s">
        <v>312</v>
      </c>
      <c r="E374" s="37" t="s">
        <v>644</v>
      </c>
      <c r="F374" s="70" t="s">
        <v>1205</v>
      </c>
      <c r="G374" s="44" t="s">
        <v>1206</v>
      </c>
      <c r="H374" s="34" t="s">
        <v>1207</v>
      </c>
      <c r="I374" s="72"/>
    </row>
    <row r="375" s="22" customFormat="1" ht="12.75" spans="3:9">
      <c r="C375" s="61"/>
      <c r="E375" s="55"/>
      <c r="I375" s="71"/>
    </row>
    <row r="376" s="22" customFormat="1" ht="12.75" spans="3:9">
      <c r="C376" s="61"/>
      <c r="D376" s="22" t="s">
        <v>1208</v>
      </c>
      <c r="I376" s="71"/>
    </row>
    <row r="377" s="22" customFormat="1" ht="12.75" spans="3:9">
      <c r="C377" s="61"/>
      <c r="D377" s="22" t="s">
        <v>284</v>
      </c>
      <c r="I377" s="71"/>
    </row>
    <row r="378" s="22" customFormat="1" ht="28" customHeight="1" spans="3:9">
      <c r="C378" s="61"/>
      <c r="I378" s="71"/>
    </row>
    <row r="379" s="22" customFormat="1" ht="28" customHeight="1" spans="3:9">
      <c r="C379" s="61"/>
      <c r="I379" s="71"/>
    </row>
    <row r="380" s="22" customFormat="1" ht="28" customHeight="1" spans="3:9">
      <c r="C380" s="61"/>
      <c r="I380" s="71"/>
    </row>
    <row r="381" s="22" customFormat="1" ht="28" customHeight="1" spans="3:9">
      <c r="C381" s="61"/>
      <c r="I381" s="71"/>
    </row>
    <row r="382" s="22" customFormat="1" ht="28" customHeight="1" spans="3:9">
      <c r="C382" s="61"/>
      <c r="I382" s="71"/>
    </row>
    <row r="383" s="22" customFormat="1" ht="28" customHeight="1" spans="3:9">
      <c r="C383" s="61"/>
      <c r="I383" s="71"/>
    </row>
    <row r="384" s="22" customFormat="1" ht="28" customHeight="1" spans="3:9">
      <c r="C384" s="61"/>
      <c r="I384" s="71"/>
    </row>
    <row r="385" s="22" customFormat="1" ht="28" customHeight="1" spans="3:9">
      <c r="C385" s="61"/>
      <c r="I385" s="71"/>
    </row>
    <row r="386" s="22" customFormat="1" ht="28" customHeight="1" spans="3:9">
      <c r="C386" s="61"/>
      <c r="I386" s="71"/>
    </row>
    <row r="387" s="22" customFormat="1" ht="28" customHeight="1" spans="3:9">
      <c r="C387" s="61"/>
      <c r="I387" s="71"/>
    </row>
    <row r="388" s="22" customFormat="1" ht="28" customHeight="1" spans="3:9">
      <c r="C388" s="61"/>
      <c r="I388" s="71"/>
    </row>
    <row r="389" s="22" customFormat="1" ht="28" customHeight="1" spans="3:9">
      <c r="C389" s="61"/>
      <c r="I389" s="71"/>
    </row>
    <row r="390" s="22" customFormat="1" ht="28" customHeight="1" spans="3:9">
      <c r="C390" s="61"/>
      <c r="I390" s="71"/>
    </row>
    <row r="391" s="22" customFormat="1" ht="28" customHeight="1" spans="3:9">
      <c r="C391" s="61"/>
      <c r="I391" s="71"/>
    </row>
    <row r="392" s="22" customFormat="1" ht="28" customHeight="1" spans="3:9">
      <c r="C392" s="61"/>
      <c r="I392" s="71"/>
    </row>
    <row r="393" s="22" customFormat="1" ht="28" customHeight="1" spans="3:9">
      <c r="C393" s="61"/>
      <c r="I393" s="71"/>
    </row>
    <row r="394" spans="9:9">
      <c r="I394" s="61"/>
    </row>
    <row r="395"/>
    <row r="396"/>
    <row r="397"/>
  </sheetData>
  <sortState ref="D16:H374">
    <sortCondition ref="H16:H374"/>
  </sortState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"/>
  <sheetViews>
    <sheetView showGridLines="0" zoomScale="75" zoomScaleNormal="75" topLeftCell="B1" workbookViewId="0">
      <selection activeCell="M22" sqref="M22"/>
    </sheetView>
  </sheetViews>
  <sheetFormatPr defaultColWidth="0" defaultRowHeight="14.4" zeroHeight="1"/>
  <cols>
    <col min="1" max="1" width="8.88571428571429" style="3" hidden="1" customWidth="1"/>
    <col min="2" max="3" width="7.21904761904762" style="3" customWidth="1"/>
    <col min="4" max="4" width="9.52380952380952" style="3" customWidth="1"/>
    <col min="5" max="5" width="17.5238095238095" style="3" customWidth="1"/>
    <col min="6" max="6" width="23" style="3" customWidth="1"/>
    <col min="7" max="7" width="56" style="3" customWidth="1"/>
    <col min="8" max="8" width="15.047619047619" style="3" customWidth="1"/>
    <col min="9" max="9" width="19.8095238095238" style="17" customWidth="1"/>
    <col min="10" max="10" width="18.8571428571429" style="17" customWidth="1"/>
    <col min="11" max="11" width="32.4380952380952" style="17" customWidth="1"/>
    <col min="12" max="12" width="17.1428571428571" style="3" customWidth="1"/>
    <col min="13" max="13" width="8.88571428571429" style="15" customWidth="1"/>
    <col min="14" max="14" width="0" style="3" hidden="1" customWidth="1"/>
    <col min="15" max="16384" width="8.88571428571429" style="3" hidden="1"/>
  </cols>
  <sheetData>
    <row r="1" spans="1:12">
      <c r="A1" s="15"/>
      <c r="B1" s="4"/>
      <c r="C1" s="4"/>
      <c r="D1" s="4"/>
      <c r="E1" s="4"/>
      <c r="F1" s="18"/>
      <c r="G1" s="19"/>
      <c r="H1" s="4"/>
      <c r="I1" s="4"/>
      <c r="J1" s="4"/>
      <c r="K1" s="4"/>
      <c r="L1" s="4"/>
    </row>
    <row r="2" spans="1:12">
      <c r="A2" s="15"/>
      <c r="B2" s="4"/>
      <c r="C2" s="4"/>
      <c r="D2" s="4"/>
      <c r="E2" s="4"/>
      <c r="F2" s="18"/>
      <c r="G2" s="19"/>
      <c r="H2" s="4"/>
      <c r="I2" s="4"/>
      <c r="J2" s="4"/>
      <c r="K2" s="4"/>
      <c r="L2" s="4"/>
    </row>
    <row r="3" spans="1:12">
      <c r="A3" s="15"/>
      <c r="B3" s="4"/>
      <c r="C3" s="4"/>
      <c r="D3" s="4"/>
      <c r="E3" s="4"/>
      <c r="F3" s="18"/>
      <c r="G3" s="19"/>
      <c r="H3" s="4"/>
      <c r="I3" s="4"/>
      <c r="J3" s="4"/>
      <c r="K3" s="4"/>
      <c r="L3" s="4"/>
    </row>
    <row r="4" spans="1:12">
      <c r="A4" s="15"/>
      <c r="B4" s="4"/>
      <c r="C4" s="4"/>
      <c r="D4" s="4"/>
      <c r="E4" s="4"/>
      <c r="F4" s="18"/>
      <c r="G4" s="19"/>
      <c r="H4" s="4"/>
      <c r="I4" s="4"/>
      <c r="J4" s="4"/>
      <c r="K4" s="4"/>
      <c r="L4" s="15"/>
    </row>
    <row r="5" spans="1:12">
      <c r="A5" s="15"/>
      <c r="B5" s="4"/>
      <c r="C5" s="4"/>
      <c r="D5" s="4"/>
      <c r="E5" s="4"/>
      <c r="F5" s="18"/>
      <c r="G5" s="19"/>
      <c r="H5" s="4"/>
      <c r="I5" s="4"/>
      <c r="J5" s="4"/>
      <c r="K5" s="4"/>
      <c r="L5" s="15"/>
    </row>
    <row r="6" spans="1:12">
      <c r="A6" s="15"/>
      <c r="B6" s="15"/>
      <c r="C6" s="15"/>
      <c r="D6" s="15"/>
      <c r="E6" s="15"/>
      <c r="F6" s="20"/>
      <c r="G6" s="21"/>
      <c r="H6" s="15"/>
      <c r="I6" s="15"/>
      <c r="J6" s="15"/>
      <c r="K6" s="15"/>
      <c r="L6" s="15"/>
    </row>
    <row r="7" spans="1:12">
      <c r="A7" s="15"/>
      <c r="B7" s="15"/>
      <c r="C7" s="15"/>
      <c r="D7" s="15"/>
      <c r="E7" s="15"/>
      <c r="F7" s="20"/>
      <c r="G7" s="21"/>
      <c r="H7" s="15"/>
      <c r="I7" s="15"/>
      <c r="J7" s="15"/>
      <c r="K7" s="15"/>
      <c r="L7" s="15"/>
    </row>
    <row r="8" spans="1:12">
      <c r="A8" s="15"/>
      <c r="B8" s="15"/>
      <c r="C8" s="15"/>
      <c r="D8" s="15"/>
      <c r="E8" s="15"/>
      <c r="F8" s="20"/>
      <c r="G8" s="21"/>
      <c r="H8" s="15"/>
      <c r="I8" s="15"/>
      <c r="J8" s="15"/>
      <c r="K8" s="15"/>
      <c r="L8" s="15"/>
    </row>
    <row r="9" spans="1:12">
      <c r="A9" s="15"/>
      <c r="B9" s="15"/>
      <c r="C9" s="15"/>
      <c r="D9" s="15"/>
      <c r="E9" s="15"/>
      <c r="F9" s="20"/>
      <c r="G9" s="21"/>
      <c r="H9" s="15"/>
      <c r="I9" s="15"/>
      <c r="J9" s="15"/>
      <c r="K9" s="15"/>
      <c r="L9" s="15"/>
    </row>
    <row r="10" spans="1:12">
      <c r="A10" s="15"/>
      <c r="B10" s="22"/>
      <c r="C10" s="22"/>
      <c r="D10" s="22"/>
      <c r="E10" s="22"/>
      <c r="F10" s="23"/>
      <c r="G10" s="24"/>
      <c r="H10" s="22"/>
      <c r="I10" s="22"/>
      <c r="J10" s="22"/>
      <c r="K10" s="22"/>
      <c r="L10" s="22"/>
    </row>
    <row r="11" ht="18" spans="1:13">
      <c r="A11" s="15"/>
      <c r="B11" s="22"/>
      <c r="C11" s="22"/>
      <c r="D11" s="22"/>
      <c r="E11" s="22"/>
      <c r="F11" s="23"/>
      <c r="G11" s="24"/>
      <c r="H11" s="25"/>
      <c r="I11" s="42"/>
      <c r="J11" s="22"/>
      <c r="K11" s="22"/>
      <c r="L11" s="22"/>
      <c r="M11" s="22"/>
    </row>
    <row r="12" spans="1:13">
      <c r="A12" s="15"/>
      <c r="B12" s="22"/>
      <c r="C12" s="22"/>
      <c r="D12" s="26"/>
      <c r="E12" s="27"/>
      <c r="F12" s="28"/>
      <c r="G12" s="22"/>
      <c r="H12" s="22"/>
      <c r="I12" s="22"/>
      <c r="J12" s="22"/>
      <c r="K12" s="22"/>
      <c r="L12" s="22"/>
      <c r="M12" s="22"/>
    </row>
    <row r="13" spans="1:13">
      <c r="A13" s="15"/>
      <c r="B13" s="22"/>
      <c r="C13" s="22"/>
      <c r="D13" s="29" t="s">
        <v>1209</v>
      </c>
      <c r="E13" s="22"/>
      <c r="F13" s="23"/>
      <c r="G13" s="24"/>
      <c r="H13" s="30"/>
      <c r="I13" s="43"/>
      <c r="J13" s="22"/>
      <c r="K13" s="22"/>
      <c r="L13" s="22"/>
      <c r="M13" s="22"/>
    </row>
    <row r="14" ht="38" customHeight="1" spans="1:12">
      <c r="A14" s="15"/>
      <c r="B14" s="15"/>
      <c r="C14" s="22"/>
      <c r="D14" s="31" t="s">
        <v>1210</v>
      </c>
      <c r="E14" s="31" t="s">
        <v>192</v>
      </c>
      <c r="F14" s="32" t="s">
        <v>287</v>
      </c>
      <c r="G14" s="32" t="s">
        <v>288</v>
      </c>
      <c r="H14" s="32" t="s">
        <v>1211</v>
      </c>
      <c r="I14" s="31" t="s">
        <v>289</v>
      </c>
      <c r="J14" s="32" t="s">
        <v>1212</v>
      </c>
      <c r="K14" s="31" t="s">
        <v>1213</v>
      </c>
      <c r="L14" s="16"/>
    </row>
    <row r="15" ht="27" customHeight="1" spans="1:12">
      <c r="A15" s="15"/>
      <c r="B15" s="15"/>
      <c r="C15" s="22"/>
      <c r="D15" s="33" t="s">
        <v>328</v>
      </c>
      <c r="E15" s="34" t="s">
        <v>1214</v>
      </c>
      <c r="F15" s="35" t="s">
        <v>345</v>
      </c>
      <c r="G15" s="35" t="s">
        <v>346</v>
      </c>
      <c r="H15" s="36">
        <v>159</v>
      </c>
      <c r="I15" s="44" t="s">
        <v>1215</v>
      </c>
      <c r="J15" s="45">
        <v>44049</v>
      </c>
      <c r="K15" s="44" t="s">
        <v>1216</v>
      </c>
      <c r="L15" s="15"/>
    </row>
    <row r="16" ht="27" customHeight="1" spans="1:12">
      <c r="A16" s="15"/>
      <c r="B16" s="15"/>
      <c r="C16" s="22"/>
      <c r="D16" s="33" t="s">
        <v>332</v>
      </c>
      <c r="E16" s="34" t="s">
        <v>1214</v>
      </c>
      <c r="F16" s="35" t="s">
        <v>348</v>
      </c>
      <c r="G16" s="35" t="s">
        <v>349</v>
      </c>
      <c r="H16" s="36">
        <v>163</v>
      </c>
      <c r="I16" s="44" t="s">
        <v>1215</v>
      </c>
      <c r="J16" s="45">
        <v>44099</v>
      </c>
      <c r="K16" s="44" t="s">
        <v>1217</v>
      </c>
      <c r="L16" s="15"/>
    </row>
    <row r="17" ht="33.75" spans="1:12">
      <c r="A17" s="15"/>
      <c r="B17" s="15"/>
      <c r="C17" s="22"/>
      <c r="D17" s="33" t="s">
        <v>351</v>
      </c>
      <c r="E17" s="34" t="s">
        <v>1214</v>
      </c>
      <c r="F17" s="35" t="s">
        <v>352</v>
      </c>
      <c r="G17" s="35" t="s">
        <v>353</v>
      </c>
      <c r="H17" s="36">
        <v>91</v>
      </c>
      <c r="I17" s="46" t="s">
        <v>1218</v>
      </c>
      <c r="J17" s="45">
        <v>44074</v>
      </c>
      <c r="K17" s="44" t="s">
        <v>1219</v>
      </c>
      <c r="L17" s="15"/>
    </row>
    <row r="18" ht="27" customHeight="1" spans="1:12">
      <c r="A18" s="15"/>
      <c r="B18" s="15"/>
      <c r="C18" s="22"/>
      <c r="D18" s="33" t="s">
        <v>312</v>
      </c>
      <c r="E18" s="34" t="s">
        <v>1214</v>
      </c>
      <c r="F18" s="37" t="s">
        <v>354</v>
      </c>
      <c r="G18" s="35" t="s">
        <v>355</v>
      </c>
      <c r="H18" s="36">
        <v>192</v>
      </c>
      <c r="I18" s="44" t="s">
        <v>1215</v>
      </c>
      <c r="J18" s="45">
        <v>44103</v>
      </c>
      <c r="K18" s="44" t="s">
        <v>1219</v>
      </c>
      <c r="L18" s="15"/>
    </row>
    <row r="19" ht="27" customHeight="1" spans="1:12">
      <c r="A19" s="15"/>
      <c r="B19" s="15"/>
      <c r="C19" s="22"/>
      <c r="D19" s="33" t="s">
        <v>356</v>
      </c>
      <c r="E19" s="34" t="s">
        <v>1214</v>
      </c>
      <c r="F19" s="35" t="s">
        <v>357</v>
      </c>
      <c r="G19" s="35" t="s">
        <v>358</v>
      </c>
      <c r="H19" s="36">
        <v>105</v>
      </c>
      <c r="I19" s="46" t="s">
        <v>1220</v>
      </c>
      <c r="J19" s="45">
        <v>44104</v>
      </c>
      <c r="K19" s="44" t="s">
        <v>1219</v>
      </c>
      <c r="L19" s="15"/>
    </row>
    <row r="20" ht="27" customHeight="1" spans="1:12">
      <c r="A20" s="15"/>
      <c r="B20" s="15"/>
      <c r="C20" s="22"/>
      <c r="D20" s="33" t="s">
        <v>359</v>
      </c>
      <c r="E20" s="34" t="s">
        <v>1214</v>
      </c>
      <c r="F20" s="37" t="s">
        <v>360</v>
      </c>
      <c r="G20" s="37" t="s">
        <v>361</v>
      </c>
      <c r="H20" s="36">
        <v>114</v>
      </c>
      <c r="I20" s="46" t="s">
        <v>1221</v>
      </c>
      <c r="J20" s="45">
        <v>44006</v>
      </c>
      <c r="K20" s="44" t="s">
        <v>1219</v>
      </c>
      <c r="L20" s="15"/>
    </row>
    <row r="21" s="16" customFormat="1" ht="27" customHeight="1" spans="3:11">
      <c r="C21" s="28"/>
      <c r="D21" s="33" t="s">
        <v>362</v>
      </c>
      <c r="E21" s="34" t="s">
        <v>1214</v>
      </c>
      <c r="F21" s="37" t="s">
        <v>363</v>
      </c>
      <c r="G21" s="37" t="s">
        <v>364</v>
      </c>
      <c r="H21" s="36">
        <v>3</v>
      </c>
      <c r="I21" s="44" t="s">
        <v>1222</v>
      </c>
      <c r="J21" s="45" t="s">
        <v>1223</v>
      </c>
      <c r="K21" s="44" t="s">
        <v>1224</v>
      </c>
    </row>
    <row r="22" ht="27" customHeight="1" spans="1:12">
      <c r="A22" s="15"/>
      <c r="B22" s="15"/>
      <c r="C22" s="22"/>
      <c r="D22" s="38" t="s">
        <v>366</v>
      </c>
      <c r="E22" s="34" t="s">
        <v>1214</v>
      </c>
      <c r="F22" s="37" t="s">
        <v>367</v>
      </c>
      <c r="G22" s="39" t="s">
        <v>368</v>
      </c>
      <c r="H22" s="36">
        <v>12</v>
      </c>
      <c r="I22" s="44" t="s">
        <v>1222</v>
      </c>
      <c r="J22" s="45" t="s">
        <v>1225</v>
      </c>
      <c r="K22" s="44" t="s">
        <v>1219</v>
      </c>
      <c r="L22" s="15"/>
    </row>
    <row r="23" ht="27" customHeight="1" spans="1:12">
      <c r="A23" s="15"/>
      <c r="B23" s="15"/>
      <c r="C23" s="22"/>
      <c r="D23" s="33" t="s">
        <v>369</v>
      </c>
      <c r="E23" s="34" t="s">
        <v>1214</v>
      </c>
      <c r="F23" s="35" t="s">
        <v>370</v>
      </c>
      <c r="G23" s="35" t="s">
        <v>371</v>
      </c>
      <c r="H23" s="36">
        <v>95</v>
      </c>
      <c r="I23" s="46" t="s">
        <v>1226</v>
      </c>
      <c r="J23" s="45">
        <v>44046</v>
      </c>
      <c r="K23" s="44" t="s">
        <v>1219</v>
      </c>
      <c r="L23" s="15"/>
    </row>
    <row r="24" ht="27" customHeight="1" spans="1:12">
      <c r="A24" s="15"/>
      <c r="B24" s="15"/>
      <c r="C24" s="22"/>
      <c r="D24" s="33" t="s">
        <v>372</v>
      </c>
      <c r="E24" s="34" t="s">
        <v>1214</v>
      </c>
      <c r="F24" s="37" t="s">
        <v>373</v>
      </c>
      <c r="G24" s="37" t="s">
        <v>374</v>
      </c>
      <c r="H24" s="36">
        <v>83</v>
      </c>
      <c r="I24" s="46" t="s">
        <v>1227</v>
      </c>
      <c r="J24" s="45">
        <v>44104</v>
      </c>
      <c r="K24" s="44" t="s">
        <v>1217</v>
      </c>
      <c r="L24" s="15"/>
    </row>
    <row r="25" ht="27" customHeight="1" spans="1:12">
      <c r="A25" s="15"/>
      <c r="B25" s="15"/>
      <c r="C25" s="22"/>
      <c r="D25" s="38" t="s">
        <v>375</v>
      </c>
      <c r="E25" s="34" t="s">
        <v>1214</v>
      </c>
      <c r="F25" s="35" t="s">
        <v>376</v>
      </c>
      <c r="G25" s="12" t="s">
        <v>377</v>
      </c>
      <c r="H25" s="36">
        <v>26</v>
      </c>
      <c r="I25" s="44" t="s">
        <v>1228</v>
      </c>
      <c r="J25" s="45">
        <v>44074</v>
      </c>
      <c r="K25" s="44" t="s">
        <v>1217</v>
      </c>
      <c r="L25" s="15"/>
    </row>
    <row r="26" ht="27" customHeight="1" spans="1:12">
      <c r="A26" s="15"/>
      <c r="B26" s="15"/>
      <c r="C26" s="22"/>
      <c r="D26" s="33" t="s">
        <v>378</v>
      </c>
      <c r="E26" s="34" t="s">
        <v>1214</v>
      </c>
      <c r="F26" s="35" t="s">
        <v>379</v>
      </c>
      <c r="G26" s="35" t="s">
        <v>380</v>
      </c>
      <c r="H26" s="36">
        <v>57</v>
      </c>
      <c r="I26" s="46" t="s">
        <v>1229</v>
      </c>
      <c r="J26" s="45">
        <v>44008</v>
      </c>
      <c r="K26" s="44" t="s">
        <v>1219</v>
      </c>
      <c r="L26" s="15"/>
    </row>
    <row r="27" s="16" customFormat="1" ht="27" customHeight="1" spans="3:11">
      <c r="C27" s="28"/>
      <c r="D27" s="33" t="s">
        <v>381</v>
      </c>
      <c r="E27" s="34" t="s">
        <v>1214</v>
      </c>
      <c r="F27" s="37" t="s">
        <v>382</v>
      </c>
      <c r="G27" s="37" t="s">
        <v>383</v>
      </c>
      <c r="H27" s="36">
        <v>73</v>
      </c>
      <c r="I27" s="44" t="s">
        <v>13</v>
      </c>
      <c r="J27" s="45">
        <v>44433</v>
      </c>
      <c r="K27" s="44" t="s">
        <v>1217</v>
      </c>
    </row>
    <row r="28" ht="27" customHeight="1" spans="1:12">
      <c r="A28" s="15"/>
      <c r="B28" s="15"/>
      <c r="C28" s="22"/>
      <c r="D28" s="33" t="s">
        <v>384</v>
      </c>
      <c r="E28" s="34" t="s">
        <v>1214</v>
      </c>
      <c r="F28" s="35" t="s">
        <v>385</v>
      </c>
      <c r="G28" s="35" t="s">
        <v>386</v>
      </c>
      <c r="H28" s="36">
        <v>212</v>
      </c>
      <c r="I28" s="44" t="s">
        <v>1230</v>
      </c>
      <c r="J28" s="45">
        <v>44155</v>
      </c>
      <c r="K28" s="44" t="s">
        <v>1217</v>
      </c>
      <c r="L28" s="15"/>
    </row>
    <row r="29" ht="27" customHeight="1" spans="1:12">
      <c r="A29" s="15"/>
      <c r="B29" s="15"/>
      <c r="C29" s="22"/>
      <c r="D29" s="33" t="s">
        <v>387</v>
      </c>
      <c r="E29" s="34" t="s">
        <v>1214</v>
      </c>
      <c r="F29" s="37" t="s">
        <v>388</v>
      </c>
      <c r="G29" s="37" t="s">
        <v>389</v>
      </c>
      <c r="H29" s="36">
        <v>157</v>
      </c>
      <c r="I29" s="44" t="s">
        <v>113</v>
      </c>
      <c r="J29" s="45">
        <v>44104</v>
      </c>
      <c r="K29" s="44" t="s">
        <v>1216</v>
      </c>
      <c r="L29" s="15"/>
    </row>
    <row r="30" ht="27" customHeight="1" spans="1:12">
      <c r="A30" s="15"/>
      <c r="B30" s="15"/>
      <c r="C30" s="22"/>
      <c r="D30" s="38" t="s">
        <v>390</v>
      </c>
      <c r="E30" s="34" t="s">
        <v>1214</v>
      </c>
      <c r="F30" s="37" t="s">
        <v>391</v>
      </c>
      <c r="G30" s="39" t="s">
        <v>392</v>
      </c>
      <c r="H30" s="36">
        <v>10</v>
      </c>
      <c r="I30" s="44" t="s">
        <v>311</v>
      </c>
      <c r="J30" s="45">
        <v>44033</v>
      </c>
      <c r="K30" s="44" t="s">
        <v>1217</v>
      </c>
      <c r="L30" s="15"/>
    </row>
    <row r="31" ht="27" customHeight="1" spans="1:12">
      <c r="A31" s="15"/>
      <c r="B31" s="15"/>
      <c r="C31" s="22"/>
      <c r="D31" s="38" t="s">
        <v>393</v>
      </c>
      <c r="E31" s="34" t="s">
        <v>1214</v>
      </c>
      <c r="F31" s="37" t="s">
        <v>394</v>
      </c>
      <c r="G31" s="12" t="s">
        <v>395</v>
      </c>
      <c r="H31" s="36">
        <v>1</v>
      </c>
      <c r="I31" s="44" t="s">
        <v>322</v>
      </c>
      <c r="J31" s="45">
        <v>44042</v>
      </c>
      <c r="K31" s="44" t="s">
        <v>1217</v>
      </c>
      <c r="L31" s="15"/>
    </row>
    <row r="32" ht="27" customHeight="1" spans="1:12">
      <c r="A32" s="15"/>
      <c r="B32" s="15"/>
      <c r="C32" s="22"/>
      <c r="D32" s="33" t="s">
        <v>396</v>
      </c>
      <c r="E32" s="34" t="s">
        <v>1214</v>
      </c>
      <c r="F32" s="37" t="s">
        <v>397</v>
      </c>
      <c r="G32" s="37" t="s">
        <v>398</v>
      </c>
      <c r="H32" s="36">
        <v>151</v>
      </c>
      <c r="I32" s="44" t="s">
        <v>113</v>
      </c>
      <c r="J32" s="45">
        <v>44105</v>
      </c>
      <c r="K32" s="44" t="s">
        <v>1216</v>
      </c>
      <c r="L32" s="15"/>
    </row>
    <row r="33" ht="27" customHeight="1" spans="1:12">
      <c r="A33" s="15"/>
      <c r="B33" s="15"/>
      <c r="C33" s="22"/>
      <c r="D33" s="33" t="s">
        <v>399</v>
      </c>
      <c r="E33" s="34" t="s">
        <v>1214</v>
      </c>
      <c r="F33" s="37" t="s">
        <v>400</v>
      </c>
      <c r="G33" s="35" t="s">
        <v>401</v>
      </c>
      <c r="H33" s="36">
        <v>127</v>
      </c>
      <c r="I33" s="44" t="s">
        <v>322</v>
      </c>
      <c r="J33" s="45">
        <v>44147</v>
      </c>
      <c r="K33" s="44" t="s">
        <v>1216</v>
      </c>
      <c r="L33" s="15"/>
    </row>
    <row r="34" ht="27" customHeight="1" spans="1:12">
      <c r="A34" s="15"/>
      <c r="B34" s="15"/>
      <c r="C34" s="22"/>
      <c r="D34" s="33" t="s">
        <v>402</v>
      </c>
      <c r="E34" s="34" t="s">
        <v>1214</v>
      </c>
      <c r="F34" s="37" t="s">
        <v>403</v>
      </c>
      <c r="G34" s="35" t="s">
        <v>374</v>
      </c>
      <c r="H34" s="36">
        <v>36</v>
      </c>
      <c r="I34" s="44" t="s">
        <v>1231</v>
      </c>
      <c r="J34" s="45">
        <v>44033</v>
      </c>
      <c r="K34" s="44" t="s">
        <v>1217</v>
      </c>
      <c r="L34" s="15"/>
    </row>
    <row r="35" ht="27" customHeight="1" spans="1:12">
      <c r="A35" s="15"/>
      <c r="B35" s="15"/>
      <c r="C35" s="22"/>
      <c r="D35" s="38" t="s">
        <v>404</v>
      </c>
      <c r="E35" s="34" t="s">
        <v>1214</v>
      </c>
      <c r="F35" s="37" t="s">
        <v>405</v>
      </c>
      <c r="G35" s="12" t="s">
        <v>406</v>
      </c>
      <c r="H35" s="36">
        <v>10</v>
      </c>
      <c r="I35" s="44" t="s">
        <v>571</v>
      </c>
      <c r="J35" s="45">
        <v>43985</v>
      </c>
      <c r="K35" s="44" t="s">
        <v>1224</v>
      </c>
      <c r="L35" s="15"/>
    </row>
    <row r="36" ht="27" customHeight="1" spans="1:12">
      <c r="A36" s="15"/>
      <c r="B36" s="15"/>
      <c r="C36" s="22"/>
      <c r="D36" s="38" t="s">
        <v>407</v>
      </c>
      <c r="E36" s="34" t="s">
        <v>1232</v>
      </c>
      <c r="F36" s="37" t="s">
        <v>408</v>
      </c>
      <c r="G36" s="12" t="s">
        <v>409</v>
      </c>
      <c r="H36" s="36">
        <v>1</v>
      </c>
      <c r="I36" s="44" t="s">
        <v>1233</v>
      </c>
      <c r="J36" s="45">
        <v>43887</v>
      </c>
      <c r="K36" s="44" t="s">
        <v>1224</v>
      </c>
      <c r="L36" s="15"/>
    </row>
    <row r="37" ht="27" customHeight="1" spans="1:12">
      <c r="A37" s="15"/>
      <c r="B37" s="15"/>
      <c r="C37" s="22"/>
      <c r="D37" s="33" t="s">
        <v>410</v>
      </c>
      <c r="E37" s="34" t="s">
        <v>1214</v>
      </c>
      <c r="F37" s="37" t="s">
        <v>818</v>
      </c>
      <c r="G37" s="35" t="s">
        <v>364</v>
      </c>
      <c r="H37" s="36">
        <v>159</v>
      </c>
      <c r="I37" s="44" t="s">
        <v>13</v>
      </c>
      <c r="J37" s="45">
        <v>44018</v>
      </c>
      <c r="K37" s="44" t="s">
        <v>1217</v>
      </c>
      <c r="L37" s="15"/>
    </row>
    <row r="38" ht="74" customHeight="1" spans="1:12">
      <c r="A38" s="15"/>
      <c r="B38" s="15"/>
      <c r="C38" s="22"/>
      <c r="D38" s="33" t="s">
        <v>413</v>
      </c>
      <c r="E38" s="34" t="s">
        <v>1232</v>
      </c>
      <c r="F38" s="37" t="s">
        <v>433</v>
      </c>
      <c r="G38" s="35" t="s">
        <v>415</v>
      </c>
      <c r="H38" s="36">
        <v>1</v>
      </c>
      <c r="I38" s="44" t="s">
        <v>315</v>
      </c>
      <c r="J38" s="45">
        <v>43895</v>
      </c>
      <c r="K38" s="44" t="s">
        <v>1224</v>
      </c>
      <c r="L38" s="15"/>
    </row>
    <row r="39" ht="27" customHeight="1" spans="1:12">
      <c r="A39" s="15"/>
      <c r="B39" s="15"/>
      <c r="C39" s="22"/>
      <c r="D39" s="40" t="s">
        <v>417</v>
      </c>
      <c r="E39" s="34" t="s">
        <v>1232</v>
      </c>
      <c r="F39" s="37" t="s">
        <v>418</v>
      </c>
      <c r="G39" s="35" t="s">
        <v>419</v>
      </c>
      <c r="H39" s="36">
        <v>1</v>
      </c>
      <c r="I39" s="44" t="s">
        <v>1234</v>
      </c>
      <c r="J39" s="45">
        <v>43892</v>
      </c>
      <c r="K39" s="44" t="s">
        <v>1224</v>
      </c>
      <c r="L39" s="15"/>
    </row>
    <row r="40" ht="27" customHeight="1" spans="1:12">
      <c r="A40" s="15"/>
      <c r="B40" s="15"/>
      <c r="C40" s="22"/>
      <c r="D40" s="38" t="s">
        <v>420</v>
      </c>
      <c r="E40" s="34" t="s">
        <v>1232</v>
      </c>
      <c r="F40" s="37" t="s">
        <v>421</v>
      </c>
      <c r="G40" s="12" t="s">
        <v>422</v>
      </c>
      <c r="H40" s="36">
        <v>1</v>
      </c>
      <c r="I40" s="44" t="s">
        <v>1234</v>
      </c>
      <c r="J40" s="45">
        <v>44011</v>
      </c>
      <c r="K40" s="44" t="s">
        <v>1216</v>
      </c>
      <c r="L40" s="15"/>
    </row>
    <row r="41" ht="27" customHeight="1" spans="1:12">
      <c r="A41" s="15"/>
      <c r="B41" s="15"/>
      <c r="C41" s="22"/>
      <c r="D41" s="33" t="s">
        <v>423</v>
      </c>
      <c r="E41" s="34" t="s">
        <v>1232</v>
      </c>
      <c r="F41" s="37" t="s">
        <v>424</v>
      </c>
      <c r="G41" s="35" t="s">
        <v>425</v>
      </c>
      <c r="H41" s="36">
        <v>1</v>
      </c>
      <c r="I41" s="44" t="s">
        <v>1235</v>
      </c>
      <c r="J41" s="45">
        <v>44041</v>
      </c>
      <c r="K41" s="44" t="s">
        <v>1224</v>
      </c>
      <c r="L41" s="15"/>
    </row>
    <row r="42" ht="27" customHeight="1" spans="1:12">
      <c r="A42" s="15"/>
      <c r="B42" s="15"/>
      <c r="C42" s="22"/>
      <c r="D42" s="40" t="s">
        <v>426</v>
      </c>
      <c r="E42" s="34" t="s">
        <v>1214</v>
      </c>
      <c r="F42" s="37" t="s">
        <v>427</v>
      </c>
      <c r="G42" s="35" t="s">
        <v>1236</v>
      </c>
      <c r="H42" s="36">
        <v>1</v>
      </c>
      <c r="I42" s="44" t="s">
        <v>1235</v>
      </c>
      <c r="J42" s="45">
        <v>43910</v>
      </c>
      <c r="K42" s="44" t="s">
        <v>1219</v>
      </c>
      <c r="L42" s="15"/>
    </row>
    <row r="43" ht="61" customHeight="1" spans="1:12">
      <c r="A43" s="15"/>
      <c r="B43" s="15"/>
      <c r="C43" s="22"/>
      <c r="D43" s="33" t="s">
        <v>429</v>
      </c>
      <c r="E43" s="34" t="s">
        <v>1232</v>
      </c>
      <c r="F43" s="37" t="s">
        <v>430</v>
      </c>
      <c r="G43" s="35" t="s">
        <v>1237</v>
      </c>
      <c r="H43" s="36">
        <v>1</v>
      </c>
      <c r="I43" s="44" t="s">
        <v>1238</v>
      </c>
      <c r="J43" s="45">
        <v>44106</v>
      </c>
      <c r="K43" s="44" t="s">
        <v>1216</v>
      </c>
      <c r="L43" s="15"/>
    </row>
    <row r="44" ht="75" customHeight="1" spans="1:12">
      <c r="A44" s="15"/>
      <c r="B44" s="15"/>
      <c r="C44" s="22"/>
      <c r="D44" s="33" t="s">
        <v>432</v>
      </c>
      <c r="E44" s="34" t="s">
        <v>1232</v>
      </c>
      <c r="F44" s="37" t="s">
        <v>433</v>
      </c>
      <c r="G44" s="35" t="s">
        <v>415</v>
      </c>
      <c r="H44" s="36">
        <v>1</v>
      </c>
      <c r="I44" s="44" t="s">
        <v>315</v>
      </c>
      <c r="J44" s="45">
        <v>43917</v>
      </c>
      <c r="K44" s="44" t="s">
        <v>1216</v>
      </c>
      <c r="L44" s="15"/>
    </row>
    <row r="45" ht="27" customHeight="1" spans="1:12">
      <c r="A45" s="15"/>
      <c r="B45" s="15"/>
      <c r="C45" s="22"/>
      <c r="D45" s="38" t="s">
        <v>434</v>
      </c>
      <c r="E45" s="34" t="s">
        <v>1232</v>
      </c>
      <c r="F45" s="37" t="s">
        <v>435</v>
      </c>
      <c r="G45" s="39" t="s">
        <v>436</v>
      </c>
      <c r="H45" s="36">
        <v>1</v>
      </c>
      <c r="I45" s="44" t="s">
        <v>1239</v>
      </c>
      <c r="J45" s="45">
        <v>44071</v>
      </c>
      <c r="K45" s="44" t="s">
        <v>1224</v>
      </c>
      <c r="L45" s="15"/>
    </row>
    <row r="46" ht="27" customHeight="1" spans="1:12">
      <c r="A46" s="15"/>
      <c r="B46" s="15"/>
      <c r="C46" s="22"/>
      <c r="D46" s="33" t="s">
        <v>437</v>
      </c>
      <c r="E46" s="34" t="s">
        <v>1232</v>
      </c>
      <c r="F46" s="37" t="s">
        <v>438</v>
      </c>
      <c r="G46" s="37" t="s">
        <v>439</v>
      </c>
      <c r="H46" s="36">
        <v>1</v>
      </c>
      <c r="I46" s="44" t="s">
        <v>1240</v>
      </c>
      <c r="J46" s="45">
        <v>44096</v>
      </c>
      <c r="K46" s="44" t="s">
        <v>1224</v>
      </c>
      <c r="L46" s="15"/>
    </row>
    <row r="47" ht="27" customHeight="1" spans="1:12">
      <c r="A47" s="15"/>
      <c r="B47" s="15"/>
      <c r="C47" s="22"/>
      <c r="D47" s="38" t="s">
        <v>440</v>
      </c>
      <c r="E47" s="34" t="s">
        <v>1232</v>
      </c>
      <c r="F47" s="37" t="s">
        <v>441</v>
      </c>
      <c r="G47" s="12" t="s">
        <v>442</v>
      </c>
      <c r="H47" s="36">
        <v>1</v>
      </c>
      <c r="I47" s="44" t="s">
        <v>1239</v>
      </c>
      <c r="J47" s="45">
        <v>43986</v>
      </c>
      <c r="K47" s="44" t="s">
        <v>1224</v>
      </c>
      <c r="L47" s="15"/>
    </row>
    <row r="48" ht="27" customHeight="1" spans="1:12">
      <c r="A48" s="15"/>
      <c r="B48" s="15"/>
      <c r="C48" s="22"/>
      <c r="D48" s="38" t="s">
        <v>443</v>
      </c>
      <c r="E48" s="34" t="s">
        <v>1214</v>
      </c>
      <c r="F48" s="37" t="s">
        <v>444</v>
      </c>
      <c r="G48" s="12" t="s">
        <v>445</v>
      </c>
      <c r="H48" s="36">
        <v>44</v>
      </c>
      <c r="I48" s="44" t="s">
        <v>1241</v>
      </c>
      <c r="J48" s="45">
        <v>44145</v>
      </c>
      <c r="K48" s="44" t="s">
        <v>1217</v>
      </c>
      <c r="L48" s="15"/>
    </row>
    <row r="49" ht="27" customHeight="1" spans="1:12">
      <c r="A49" s="15"/>
      <c r="B49" s="15"/>
      <c r="C49" s="22"/>
      <c r="D49" s="38" t="s">
        <v>446</v>
      </c>
      <c r="E49" s="34" t="s">
        <v>1214</v>
      </c>
      <c r="F49" s="37" t="s">
        <v>447</v>
      </c>
      <c r="G49" s="12" t="s">
        <v>448</v>
      </c>
      <c r="H49" s="36">
        <v>18</v>
      </c>
      <c r="I49" s="44" t="s">
        <v>1242</v>
      </c>
      <c r="J49" s="45">
        <v>44084</v>
      </c>
      <c r="K49" s="44" t="s">
        <v>1224</v>
      </c>
      <c r="L49" s="15"/>
    </row>
    <row r="50" ht="44" customHeight="1" spans="1:12">
      <c r="A50" s="15"/>
      <c r="B50" s="15"/>
      <c r="C50" s="22"/>
      <c r="D50" s="33" t="s">
        <v>449</v>
      </c>
      <c r="E50" s="34" t="s">
        <v>1214</v>
      </c>
      <c r="F50" s="37" t="s">
        <v>450</v>
      </c>
      <c r="G50" s="35" t="s">
        <v>1243</v>
      </c>
      <c r="H50" s="36">
        <v>31</v>
      </c>
      <c r="I50" s="44" t="s">
        <v>315</v>
      </c>
      <c r="J50" s="45">
        <v>44097</v>
      </c>
      <c r="K50" s="44" t="s">
        <v>1224</v>
      </c>
      <c r="L50" s="15"/>
    </row>
    <row r="51" ht="27" customHeight="1" spans="1:12">
      <c r="A51" s="15"/>
      <c r="B51" s="15"/>
      <c r="C51" s="22"/>
      <c r="D51" s="38" t="s">
        <v>452</v>
      </c>
      <c r="E51" s="34" t="s">
        <v>1214</v>
      </c>
      <c r="F51" s="37" t="s">
        <v>453</v>
      </c>
      <c r="G51" s="12" t="s">
        <v>454</v>
      </c>
      <c r="H51" s="41">
        <v>6</v>
      </c>
      <c r="I51" s="44" t="s">
        <v>1244</v>
      </c>
      <c r="J51" s="45">
        <v>44132</v>
      </c>
      <c r="K51" s="44" t="s">
        <v>1216</v>
      </c>
      <c r="L51" s="15"/>
    </row>
    <row r="52" ht="27" customHeight="1" spans="1:12">
      <c r="A52" s="15"/>
      <c r="B52" s="15"/>
      <c r="C52" s="22"/>
      <c r="D52" s="38" t="s">
        <v>455</v>
      </c>
      <c r="E52" s="34" t="s">
        <v>1214</v>
      </c>
      <c r="F52" s="37" t="s">
        <v>456</v>
      </c>
      <c r="G52" s="12" t="s">
        <v>457</v>
      </c>
      <c r="H52" s="41">
        <v>28</v>
      </c>
      <c r="I52" s="44" t="s">
        <v>1239</v>
      </c>
      <c r="J52" s="45">
        <v>44025</v>
      </c>
      <c r="K52" s="44" t="s">
        <v>1219</v>
      </c>
      <c r="L52" s="15"/>
    </row>
    <row r="53" ht="27" customHeight="1" spans="1:12">
      <c r="A53" s="15"/>
      <c r="B53" s="15"/>
      <c r="C53" s="22"/>
      <c r="D53" s="38" t="s">
        <v>458</v>
      </c>
      <c r="E53" s="34" t="s">
        <v>1214</v>
      </c>
      <c r="F53" s="37" t="s">
        <v>1169</v>
      </c>
      <c r="G53" s="12" t="s">
        <v>460</v>
      </c>
      <c r="H53" s="41">
        <v>29</v>
      </c>
      <c r="I53" s="44" t="s">
        <v>1245</v>
      </c>
      <c r="J53" s="45">
        <v>44187</v>
      </c>
      <c r="K53" s="44" t="s">
        <v>1216</v>
      </c>
      <c r="L53" s="15"/>
    </row>
    <row r="54" ht="27" customHeight="1" spans="1:12">
      <c r="A54" s="15"/>
      <c r="B54" s="15"/>
      <c r="C54" s="22"/>
      <c r="D54" s="38" t="s">
        <v>461</v>
      </c>
      <c r="E54" s="34" t="s">
        <v>1214</v>
      </c>
      <c r="F54" s="37" t="s">
        <v>462</v>
      </c>
      <c r="G54" s="12" t="s">
        <v>463</v>
      </c>
      <c r="H54" s="33">
        <v>8</v>
      </c>
      <c r="I54" s="44" t="s">
        <v>1246</v>
      </c>
      <c r="J54" s="45">
        <v>44146</v>
      </c>
      <c r="K54" s="44" t="s">
        <v>1219</v>
      </c>
      <c r="L54" s="15"/>
    </row>
    <row r="55" ht="44" customHeight="1" spans="1:12">
      <c r="A55" s="15"/>
      <c r="B55" s="15"/>
      <c r="C55" s="22"/>
      <c r="D55" s="33" t="s">
        <v>464</v>
      </c>
      <c r="E55" s="34" t="s">
        <v>1214</v>
      </c>
      <c r="F55" s="37" t="s">
        <v>465</v>
      </c>
      <c r="G55" s="35" t="s">
        <v>1247</v>
      </c>
      <c r="H55" s="33" t="s">
        <v>1248</v>
      </c>
      <c r="I55" s="44" t="s">
        <v>571</v>
      </c>
      <c r="J55" s="45">
        <v>44098</v>
      </c>
      <c r="K55" s="44" t="s">
        <v>1217</v>
      </c>
      <c r="L55" s="15"/>
    </row>
    <row r="56" ht="27" customHeight="1" spans="1:12">
      <c r="A56" s="15"/>
      <c r="B56" s="15"/>
      <c r="C56" s="22"/>
      <c r="D56" s="33" t="s">
        <v>467</v>
      </c>
      <c r="E56" s="34" t="s">
        <v>1232</v>
      </c>
      <c r="F56" s="37" t="s">
        <v>468</v>
      </c>
      <c r="G56" s="35" t="s">
        <v>469</v>
      </c>
      <c r="H56" s="41">
        <v>1</v>
      </c>
      <c r="I56" s="44" t="s">
        <v>1249</v>
      </c>
      <c r="J56" s="45">
        <v>44146</v>
      </c>
      <c r="K56" s="44" t="s">
        <v>1224</v>
      </c>
      <c r="L56" s="15"/>
    </row>
    <row r="57" ht="27" customHeight="1" spans="1:12">
      <c r="A57" s="15"/>
      <c r="B57" s="15"/>
      <c r="C57" s="22"/>
      <c r="D57" s="38" t="s">
        <v>470</v>
      </c>
      <c r="E57" s="34" t="s">
        <v>1214</v>
      </c>
      <c r="F57" s="37" t="s">
        <v>1185</v>
      </c>
      <c r="G57" s="39" t="s">
        <v>472</v>
      </c>
      <c r="H57" s="33">
        <v>33</v>
      </c>
      <c r="I57" s="44" t="s">
        <v>1250</v>
      </c>
      <c r="J57" s="45">
        <v>44195</v>
      </c>
      <c r="K57" s="44" t="s">
        <v>1217</v>
      </c>
      <c r="L57" s="15"/>
    </row>
    <row r="58" ht="51" spans="1:12">
      <c r="A58" s="15"/>
      <c r="B58" s="15"/>
      <c r="C58" s="22"/>
      <c r="D58" s="33" t="s">
        <v>473</v>
      </c>
      <c r="E58" s="34" t="s">
        <v>1214</v>
      </c>
      <c r="F58" s="37" t="s">
        <v>474</v>
      </c>
      <c r="G58" s="35" t="s">
        <v>1251</v>
      </c>
      <c r="H58" s="41">
        <v>4</v>
      </c>
      <c r="I58" s="44" t="s">
        <v>1252</v>
      </c>
      <c r="J58" s="45">
        <v>44102</v>
      </c>
      <c r="K58" s="44" t="s">
        <v>1219</v>
      </c>
      <c r="L58" s="15"/>
    </row>
    <row r="59" ht="27" customHeight="1" spans="1:12">
      <c r="A59" s="15"/>
      <c r="B59" s="15"/>
      <c r="C59" s="22"/>
      <c r="D59" s="38" t="s">
        <v>476</v>
      </c>
      <c r="E59" s="34" t="s">
        <v>1214</v>
      </c>
      <c r="F59" s="37" t="s">
        <v>477</v>
      </c>
      <c r="G59" s="12" t="s">
        <v>478</v>
      </c>
      <c r="H59" s="41">
        <v>3</v>
      </c>
      <c r="I59" s="44" t="s">
        <v>1253</v>
      </c>
      <c r="J59" s="45">
        <v>44127</v>
      </c>
      <c r="K59" s="44" t="s">
        <v>1216</v>
      </c>
      <c r="L59" s="15"/>
    </row>
    <row r="60" ht="27" customHeight="1" spans="1:12">
      <c r="A60" s="15"/>
      <c r="B60" s="15"/>
      <c r="C60" s="22"/>
      <c r="D60" s="38" t="s">
        <v>479</v>
      </c>
      <c r="E60" s="34" t="s">
        <v>1214</v>
      </c>
      <c r="F60" s="37" t="s">
        <v>480</v>
      </c>
      <c r="G60" s="12" t="s">
        <v>481</v>
      </c>
      <c r="H60" s="41">
        <v>44</v>
      </c>
      <c r="I60" s="44" t="s">
        <v>1254</v>
      </c>
      <c r="J60" s="45">
        <v>44134</v>
      </c>
      <c r="K60" s="44" t="s">
        <v>1219</v>
      </c>
      <c r="L60" s="15"/>
    </row>
    <row r="61" ht="27" customHeight="1" spans="1:12">
      <c r="A61" s="15"/>
      <c r="B61" s="15"/>
      <c r="C61" s="22"/>
      <c r="D61" s="38" t="s">
        <v>482</v>
      </c>
      <c r="E61" s="34" t="s">
        <v>1214</v>
      </c>
      <c r="F61" s="37" t="s">
        <v>483</v>
      </c>
      <c r="G61" s="12" t="s">
        <v>428</v>
      </c>
      <c r="H61" s="41">
        <v>53</v>
      </c>
      <c r="I61" s="44" t="s">
        <v>1255</v>
      </c>
      <c r="J61" s="45">
        <v>44147</v>
      </c>
      <c r="K61" s="44" t="s">
        <v>1217</v>
      </c>
      <c r="L61" s="15"/>
    </row>
    <row r="62" ht="51" spans="1:12">
      <c r="A62" s="15"/>
      <c r="B62" s="15"/>
      <c r="C62" s="22"/>
      <c r="D62" s="33" t="s">
        <v>484</v>
      </c>
      <c r="E62" s="34" t="s">
        <v>1214</v>
      </c>
      <c r="F62" s="37" t="s">
        <v>485</v>
      </c>
      <c r="G62" s="35" t="s">
        <v>1256</v>
      </c>
      <c r="H62" s="41">
        <v>30</v>
      </c>
      <c r="I62" s="44" t="s">
        <v>1257</v>
      </c>
      <c r="J62" s="45">
        <v>44169</v>
      </c>
      <c r="K62" s="44" t="s">
        <v>1224</v>
      </c>
      <c r="L62" s="15"/>
    </row>
    <row r="63" ht="27" customHeight="1" spans="1:12">
      <c r="A63" s="15"/>
      <c r="B63" s="15"/>
      <c r="C63" s="22"/>
      <c r="D63" s="38" t="s">
        <v>487</v>
      </c>
      <c r="E63" s="34" t="s">
        <v>1214</v>
      </c>
      <c r="F63" s="37" t="s">
        <v>450</v>
      </c>
      <c r="G63" s="39" t="s">
        <v>488</v>
      </c>
      <c r="H63" s="33">
        <v>31</v>
      </c>
      <c r="I63" s="44" t="s">
        <v>1258</v>
      </c>
      <c r="J63" s="45">
        <v>44126</v>
      </c>
      <c r="K63" s="44" t="s">
        <v>1216</v>
      </c>
      <c r="L63" s="15"/>
    </row>
    <row r="64" ht="27" customHeight="1" spans="1:12">
      <c r="A64" s="15"/>
      <c r="B64" s="15"/>
      <c r="C64" s="22"/>
      <c r="D64" s="38" t="s">
        <v>489</v>
      </c>
      <c r="E64" s="34" t="s">
        <v>1214</v>
      </c>
      <c r="F64" s="37" t="s">
        <v>490</v>
      </c>
      <c r="G64" s="12" t="s">
        <v>491</v>
      </c>
      <c r="H64" s="41">
        <v>7</v>
      </c>
      <c r="I64" s="44" t="s">
        <v>1231</v>
      </c>
      <c r="J64" s="45">
        <v>44186</v>
      </c>
      <c r="K64" s="44" t="s">
        <v>1219</v>
      </c>
      <c r="L64" s="15"/>
    </row>
    <row r="65" ht="27" customHeight="1" spans="1:12">
      <c r="A65" s="15"/>
      <c r="B65" s="15"/>
      <c r="C65" s="22"/>
      <c r="D65" s="38" t="s">
        <v>492</v>
      </c>
      <c r="E65" s="34" t="s">
        <v>1214</v>
      </c>
      <c r="F65" s="37" t="s">
        <v>493</v>
      </c>
      <c r="G65" s="12" t="s">
        <v>494</v>
      </c>
      <c r="H65" s="33">
        <v>2</v>
      </c>
      <c r="I65" s="44" t="s">
        <v>113</v>
      </c>
      <c r="J65" s="45">
        <v>44187</v>
      </c>
      <c r="K65" s="44" t="s">
        <v>1219</v>
      </c>
      <c r="L65" s="15"/>
    </row>
    <row r="66" ht="27" customHeight="1" spans="1:12">
      <c r="A66" s="15"/>
      <c r="B66" s="15"/>
      <c r="C66" s="22"/>
      <c r="D66" s="33" t="s">
        <v>495</v>
      </c>
      <c r="E66" s="34" t="s">
        <v>1214</v>
      </c>
      <c r="F66" s="37" t="s">
        <v>1184</v>
      </c>
      <c r="G66" s="35" t="s">
        <v>1259</v>
      </c>
      <c r="H66" s="36">
        <v>20</v>
      </c>
      <c r="I66" s="44" t="s">
        <v>1260</v>
      </c>
      <c r="J66" s="52">
        <v>44182</v>
      </c>
      <c r="K66" s="44" t="s">
        <v>1224</v>
      </c>
      <c r="L66" s="53"/>
    </row>
    <row r="67" ht="42" customHeight="1" spans="1:12">
      <c r="A67" s="15"/>
      <c r="B67" s="15"/>
      <c r="C67" s="22"/>
      <c r="D67" s="38" t="s">
        <v>312</v>
      </c>
      <c r="E67" s="34" t="s">
        <v>1207</v>
      </c>
      <c r="F67" s="37" t="s">
        <v>644</v>
      </c>
      <c r="G67" s="12" t="s">
        <v>1261</v>
      </c>
      <c r="H67" s="36">
        <v>1</v>
      </c>
      <c r="I67" s="44" t="s">
        <v>113</v>
      </c>
      <c r="J67" s="45">
        <v>44175</v>
      </c>
      <c r="K67" s="44" t="s">
        <v>1262</v>
      </c>
      <c r="L67" s="15"/>
    </row>
    <row r="68" ht="27" customHeight="1" spans="1:12">
      <c r="A68" s="15"/>
      <c r="B68" s="15"/>
      <c r="C68" s="22"/>
      <c r="D68" s="38" t="s">
        <v>498</v>
      </c>
      <c r="E68" s="34" t="s">
        <v>1214</v>
      </c>
      <c r="F68" s="37" t="s">
        <v>499</v>
      </c>
      <c r="G68" s="39" t="s">
        <v>386</v>
      </c>
      <c r="H68" s="36">
        <v>194</v>
      </c>
      <c r="I68" s="44" t="s">
        <v>113</v>
      </c>
      <c r="J68" s="45">
        <v>43907</v>
      </c>
      <c r="K68" s="44" t="s">
        <v>1219</v>
      </c>
      <c r="L68" s="15"/>
    </row>
    <row r="69" ht="27" customHeight="1" spans="1:12">
      <c r="A69" s="15"/>
      <c r="B69" s="15"/>
      <c r="C69" s="22"/>
      <c r="D69" s="38" t="s">
        <v>501</v>
      </c>
      <c r="E69" s="34" t="s">
        <v>1214</v>
      </c>
      <c r="F69" s="37" t="s">
        <v>502</v>
      </c>
      <c r="G69" s="39" t="s">
        <v>503</v>
      </c>
      <c r="H69" s="36">
        <v>1</v>
      </c>
      <c r="I69" s="44" t="s">
        <v>531</v>
      </c>
      <c r="J69" s="45">
        <v>43956</v>
      </c>
      <c r="K69" s="44" t="s">
        <v>1224</v>
      </c>
      <c r="L69" s="15"/>
    </row>
    <row r="70" ht="27" customHeight="1" spans="1:12">
      <c r="A70" s="15"/>
      <c r="B70" s="15"/>
      <c r="C70" s="22"/>
      <c r="D70" s="38" t="s">
        <v>504</v>
      </c>
      <c r="E70" s="34" t="s">
        <v>1214</v>
      </c>
      <c r="F70" s="37" t="s">
        <v>505</v>
      </c>
      <c r="G70" s="35" t="s">
        <v>506</v>
      </c>
      <c r="H70" s="36">
        <v>40</v>
      </c>
      <c r="I70" s="44" t="s">
        <v>1257</v>
      </c>
      <c r="J70" s="45">
        <v>43922</v>
      </c>
      <c r="K70" s="44" t="s">
        <v>1216</v>
      </c>
      <c r="L70" s="15"/>
    </row>
    <row r="71" ht="27" customHeight="1" spans="1:12">
      <c r="A71" s="15"/>
      <c r="B71" s="15"/>
      <c r="C71" s="22"/>
      <c r="D71" s="47" t="s">
        <v>507</v>
      </c>
      <c r="E71" s="34" t="s">
        <v>1232</v>
      </c>
      <c r="F71" s="37" t="s">
        <v>508</v>
      </c>
      <c r="G71" s="39" t="s">
        <v>509</v>
      </c>
      <c r="H71" s="36">
        <v>1</v>
      </c>
      <c r="I71" s="44" t="s">
        <v>1257</v>
      </c>
      <c r="J71" s="45">
        <v>43894</v>
      </c>
      <c r="K71" s="44" t="s">
        <v>1216</v>
      </c>
      <c r="L71" s="15"/>
    </row>
    <row r="72" ht="27" customHeight="1" spans="1:12">
      <c r="A72" s="15"/>
      <c r="B72" s="15"/>
      <c r="C72" s="22"/>
      <c r="D72" s="47" t="s">
        <v>510</v>
      </c>
      <c r="E72" s="34" t="s">
        <v>1214</v>
      </c>
      <c r="F72" s="37" t="s">
        <v>511</v>
      </c>
      <c r="G72" s="12" t="s">
        <v>512</v>
      </c>
      <c r="H72" s="36">
        <v>125</v>
      </c>
      <c r="I72" s="44" t="s">
        <v>1257</v>
      </c>
      <c r="J72" s="45">
        <v>43889</v>
      </c>
      <c r="K72" s="44" t="s">
        <v>1216</v>
      </c>
      <c r="L72" s="15"/>
    </row>
    <row r="73" ht="84" customHeight="1" spans="1:12">
      <c r="A73" s="15"/>
      <c r="B73" s="15"/>
      <c r="C73" s="22"/>
      <c r="D73" s="33" t="s">
        <v>687</v>
      </c>
      <c r="E73" s="34" t="s">
        <v>1214</v>
      </c>
      <c r="F73" s="37" t="s">
        <v>427</v>
      </c>
      <c r="G73" s="12" t="s">
        <v>1263</v>
      </c>
      <c r="H73" s="36">
        <v>1</v>
      </c>
      <c r="I73" s="44" t="s">
        <v>1264</v>
      </c>
      <c r="J73" s="45">
        <v>43843</v>
      </c>
      <c r="K73" s="44" t="s">
        <v>1224</v>
      </c>
      <c r="L73" s="15"/>
    </row>
    <row r="74" ht="27" customHeight="1" spans="1:12">
      <c r="A74" s="15"/>
      <c r="B74" s="15"/>
      <c r="C74" s="22"/>
      <c r="D74" s="47" t="s">
        <v>513</v>
      </c>
      <c r="E74" s="34" t="s">
        <v>1214</v>
      </c>
      <c r="F74" s="37" t="s">
        <v>514</v>
      </c>
      <c r="G74" s="12" t="s">
        <v>515</v>
      </c>
      <c r="H74" s="33">
        <v>38</v>
      </c>
      <c r="I74" s="44" t="s">
        <v>531</v>
      </c>
      <c r="J74" s="45">
        <v>43907</v>
      </c>
      <c r="K74" s="44" t="s">
        <v>1219</v>
      </c>
      <c r="L74" s="15"/>
    </row>
    <row r="75" ht="27" customHeight="1" spans="1:12">
      <c r="A75" s="15"/>
      <c r="B75" s="15"/>
      <c r="C75" s="22"/>
      <c r="D75" s="47" t="s">
        <v>516</v>
      </c>
      <c r="E75" s="34" t="s">
        <v>1214</v>
      </c>
      <c r="F75" s="37" t="s">
        <v>433</v>
      </c>
      <c r="G75" s="39" t="s">
        <v>517</v>
      </c>
      <c r="H75" s="33">
        <v>1</v>
      </c>
      <c r="I75" s="44" t="s">
        <v>1265</v>
      </c>
      <c r="J75" s="45">
        <v>43864</v>
      </c>
      <c r="K75" s="44" t="s">
        <v>1224</v>
      </c>
      <c r="L75" s="15"/>
    </row>
    <row r="76" ht="27" customHeight="1" spans="1:12">
      <c r="A76" s="15"/>
      <c r="B76" s="15"/>
      <c r="C76" s="22"/>
      <c r="D76" s="33" t="s">
        <v>518</v>
      </c>
      <c r="E76" s="34" t="s">
        <v>1232</v>
      </c>
      <c r="F76" s="37" t="s">
        <v>418</v>
      </c>
      <c r="G76" s="35" t="s">
        <v>1266</v>
      </c>
      <c r="H76" s="41">
        <v>1</v>
      </c>
      <c r="I76" s="44" t="s">
        <v>1267</v>
      </c>
      <c r="J76" s="45">
        <v>43826</v>
      </c>
      <c r="K76" s="44" t="s">
        <v>1224</v>
      </c>
      <c r="L76" s="15"/>
    </row>
    <row r="77" spans="1:12">
      <c r="A77" s="15"/>
      <c r="B77" s="15"/>
      <c r="C77" s="22"/>
      <c r="D77" s="22" t="s">
        <v>1268</v>
      </c>
      <c r="E77" s="22"/>
      <c r="F77" s="15"/>
      <c r="G77" s="15"/>
      <c r="H77" s="15"/>
      <c r="I77" s="54"/>
      <c r="J77" s="55"/>
      <c r="K77" s="15"/>
      <c r="L77" s="15"/>
    </row>
    <row r="78" ht="15" spans="1:12">
      <c r="A78" s="15"/>
      <c r="B78" s="15"/>
      <c r="C78" s="22"/>
      <c r="D78" s="22" t="s">
        <v>284</v>
      </c>
      <c r="E78" s="22"/>
      <c r="F78" s="15"/>
      <c r="G78" s="15"/>
      <c r="H78" s="15"/>
      <c r="I78" s="43"/>
      <c r="J78" s="56"/>
      <c r="K78" s="57"/>
      <c r="L78" s="15"/>
    </row>
    <row r="79" ht="27" hidden="1" customHeight="1" spans="3:9">
      <c r="C79" s="1"/>
      <c r="D79" s="1"/>
      <c r="E79" s="1"/>
      <c r="F79" s="48"/>
      <c r="G79" s="49"/>
      <c r="H79" s="1"/>
      <c r="I79" s="58"/>
    </row>
    <row r="80" ht="27" hidden="1" customHeight="1" spans="3:9">
      <c r="C80" s="1"/>
      <c r="D80" s="1"/>
      <c r="E80" s="1"/>
      <c r="F80" s="48"/>
      <c r="G80" s="49"/>
      <c r="H80" s="1"/>
      <c r="I80" s="58"/>
    </row>
    <row r="81" ht="27" hidden="1" customHeight="1" spans="3:9">
      <c r="C81" s="1"/>
      <c r="D81" s="1"/>
      <c r="E81" s="1"/>
      <c r="F81" s="48"/>
      <c r="G81" s="49"/>
      <c r="H81" s="1"/>
      <c r="I81" s="58"/>
    </row>
    <row r="82" ht="27" hidden="1" customHeight="1" spans="3:9">
      <c r="C82" s="1"/>
      <c r="D82" s="1"/>
      <c r="E82" s="1"/>
      <c r="F82" s="48"/>
      <c r="G82" s="49"/>
      <c r="H82" s="1"/>
      <c r="I82" s="58"/>
    </row>
    <row r="83" ht="27" hidden="1" customHeight="1" spans="3:9">
      <c r="C83" s="1"/>
      <c r="D83" s="1"/>
      <c r="E83" s="1"/>
      <c r="F83" s="48"/>
      <c r="G83" s="49"/>
      <c r="H83" s="1"/>
      <c r="I83" s="58"/>
    </row>
    <row r="84" ht="27" hidden="1" customHeight="1" spans="3:9">
      <c r="C84" s="1"/>
      <c r="D84" s="1"/>
      <c r="E84" s="1"/>
      <c r="F84" s="48"/>
      <c r="G84" s="49"/>
      <c r="H84" s="1"/>
      <c r="I84" s="58"/>
    </row>
    <row r="85" ht="27" hidden="1" customHeight="1" spans="3:9">
      <c r="C85" s="1"/>
      <c r="D85" s="1"/>
      <c r="E85" s="1"/>
      <c r="F85" s="50"/>
      <c r="G85" s="51"/>
      <c r="H85" s="51"/>
      <c r="I85" s="58"/>
    </row>
    <row r="86" hidden="1" spans="3:9">
      <c r="C86" s="1"/>
      <c r="D86" s="1"/>
      <c r="E86" s="1"/>
      <c r="I86" s="43"/>
    </row>
    <row r="87" hidden="1" spans="3:9">
      <c r="C87" s="1"/>
      <c r="D87" s="1"/>
      <c r="E87" s="1"/>
      <c r="I87" s="43"/>
    </row>
    <row r="88" hidden="1" spans="3:9">
      <c r="C88" s="1"/>
      <c r="D88" s="1"/>
      <c r="E88" s="1"/>
      <c r="I88" s="43"/>
    </row>
    <row r="89" hidden="1" spans="3:14">
      <c r="C89" s="1"/>
      <c r="D89" s="1"/>
      <c r="E89" s="1"/>
      <c r="I89" s="43"/>
      <c r="J89" s="59"/>
      <c r="K89" s="59"/>
      <c r="L89" s="59"/>
      <c r="M89" s="60"/>
      <c r="N89" s="59"/>
    </row>
  </sheetData>
  <pageMargins left="0.511811024" right="0.511811024" top="0.787401575" bottom="0.787401575" header="0.31496062" footer="0.31496062"/>
  <headerFooter/>
  <ignoredErrors>
    <ignoredError sqref="J22" twoDigitTextYear="1"/>
    <ignoredError sqref="H5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showGridLines="0" zoomScale="75" zoomScaleNormal="75" workbookViewId="0">
      <selection activeCell="N14" sqref="N14"/>
    </sheetView>
  </sheetViews>
  <sheetFormatPr defaultColWidth="0" defaultRowHeight="14.25"/>
  <cols>
    <col min="1" max="1" width="10.8857142857143" style="3" customWidth="1"/>
    <col min="2" max="2" width="12" style="3" customWidth="1"/>
    <col min="3" max="3" width="41.1047619047619" style="3" customWidth="1"/>
    <col min="4" max="4" width="63.4285714285714" style="3" customWidth="1"/>
    <col min="5" max="5" width="19.552380952381" style="3" customWidth="1"/>
    <col min="6" max="9" width="2.66666666666667" style="3" customWidth="1"/>
    <col min="10" max="19" width="4.66666666666667" style="3" customWidth="1"/>
    <col min="20" max="20" width="4.66666666666667" style="3" hidden="1" customWidth="1"/>
    <col min="21" max="16384" width="9.1047619047619" style="3" hidden="1"/>
  </cols>
  <sheetData>
    <row r="1" spans="1:1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5"/>
    </row>
    <row r="5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5"/>
    </row>
    <row r="11" s="1" customFormat="1" ht="12.75"/>
    <row r="12" s="1" customFormat="1" ht="12.75"/>
    <row r="13" s="1" customFormat="1" ht="30.75" customHeight="1" spans="2:6">
      <c r="B13" s="5" t="s">
        <v>1269</v>
      </c>
      <c r="C13" s="6" t="s">
        <v>1270</v>
      </c>
      <c r="D13" s="7" t="s">
        <v>1271</v>
      </c>
      <c r="E13" s="8" t="s">
        <v>1272</v>
      </c>
      <c r="F13" s="9"/>
    </row>
    <row r="14" s="1" customFormat="1" ht="31" customHeight="1" spans="2:6">
      <c r="B14" s="10">
        <v>44442</v>
      </c>
      <c r="C14" s="11" t="s">
        <v>1273</v>
      </c>
      <c r="D14" s="12" t="s">
        <v>1274</v>
      </c>
      <c r="E14" s="13" t="s">
        <v>1275</v>
      </c>
      <c r="F14" s="9"/>
    </row>
    <row r="15" s="1" customFormat="1" ht="38.25" spans="2:6">
      <c r="B15" s="10">
        <v>44435</v>
      </c>
      <c r="C15" s="11" t="s">
        <v>1273</v>
      </c>
      <c r="D15" s="12" t="s">
        <v>1276</v>
      </c>
      <c r="E15" s="13" t="s">
        <v>1275</v>
      </c>
      <c r="F15" s="9"/>
    </row>
    <row r="16" s="1" customFormat="1" ht="38.25" spans="2:6">
      <c r="B16" s="10">
        <v>44414</v>
      </c>
      <c r="C16" s="11" t="s">
        <v>1273</v>
      </c>
      <c r="D16" s="12" t="s">
        <v>1277</v>
      </c>
      <c r="E16" s="13" t="s">
        <v>1275</v>
      </c>
      <c r="F16" s="9"/>
    </row>
    <row r="17" s="1" customFormat="1" ht="63.75" spans="2:6">
      <c r="B17" s="10">
        <v>44320</v>
      </c>
      <c r="C17" s="11" t="s">
        <v>1273</v>
      </c>
      <c r="D17" s="12" t="s">
        <v>1278</v>
      </c>
      <c r="E17" s="13" t="s">
        <v>1275</v>
      </c>
      <c r="F17" s="9"/>
    </row>
    <row r="18" s="1" customFormat="1" ht="129" customHeight="1" spans="2:6">
      <c r="B18" s="10">
        <v>44007</v>
      </c>
      <c r="C18" s="11" t="s">
        <v>1279</v>
      </c>
      <c r="D18" s="12" t="s">
        <v>1280</v>
      </c>
      <c r="E18" s="13" t="s">
        <v>1275</v>
      </c>
      <c r="F18" s="9"/>
    </row>
    <row r="19" s="1" customFormat="1" ht="48" customHeight="1" spans="2:6">
      <c r="B19" s="10">
        <v>43957</v>
      </c>
      <c r="C19" s="11" t="s">
        <v>1279</v>
      </c>
      <c r="D19" s="12" t="s">
        <v>1281</v>
      </c>
      <c r="E19" s="13" t="s">
        <v>1275</v>
      </c>
      <c r="F19" s="9"/>
    </row>
    <row r="20" s="1" customFormat="1" ht="30.75" customHeight="1" spans="2:6">
      <c r="B20" s="10">
        <v>43697</v>
      </c>
      <c r="C20" s="11" t="s">
        <v>1279</v>
      </c>
      <c r="D20" s="12" t="s">
        <v>1282</v>
      </c>
      <c r="E20" s="13" t="s">
        <v>1275</v>
      </c>
      <c r="F20" s="9"/>
    </row>
    <row r="21" s="1" customFormat="1" ht="30.75" customHeight="1" spans="2:6">
      <c r="B21" s="10">
        <v>43685</v>
      </c>
      <c r="C21" s="11" t="s">
        <v>1283</v>
      </c>
      <c r="D21" s="12" t="s">
        <v>1284</v>
      </c>
      <c r="E21" s="13" t="s">
        <v>1285</v>
      </c>
      <c r="F21" s="9"/>
    </row>
    <row r="22" s="1" customFormat="1" ht="25.5" spans="2:6">
      <c r="B22" s="10">
        <v>43677</v>
      </c>
      <c r="C22" s="11" t="s">
        <v>1283</v>
      </c>
      <c r="D22" s="12" t="s">
        <v>1286</v>
      </c>
      <c r="E22" s="13" t="s">
        <v>1285</v>
      </c>
      <c r="F22" s="9"/>
    </row>
    <row r="23" s="2" customFormat="1" ht="25.5" spans="2:6">
      <c r="B23" s="10">
        <v>43299</v>
      </c>
      <c r="C23" s="11" t="s">
        <v>1287</v>
      </c>
      <c r="D23" s="12" t="s">
        <v>1288</v>
      </c>
      <c r="E23" s="13" t="s">
        <v>1285</v>
      </c>
      <c r="F23" s="14"/>
    </row>
    <row r="24" s="2" customFormat="1" ht="25.5" spans="2:6">
      <c r="B24" s="10">
        <v>43299</v>
      </c>
      <c r="C24" s="11" t="s">
        <v>1287</v>
      </c>
      <c r="D24" s="12" t="s">
        <v>1289</v>
      </c>
      <c r="E24" s="13" t="s">
        <v>1285</v>
      </c>
      <c r="F24" s="14"/>
    </row>
    <row r="25" s="2" customFormat="1" ht="12.75" spans="2:6">
      <c r="B25" s="10">
        <v>43326</v>
      </c>
      <c r="C25" s="11" t="s">
        <v>1290</v>
      </c>
      <c r="D25" s="12" t="s">
        <v>1291</v>
      </c>
      <c r="E25" s="13" t="s">
        <v>1285</v>
      </c>
      <c r="F25" s="14"/>
    </row>
    <row r="26" s="2" customFormat="1" ht="38.25" spans="2:6">
      <c r="B26" s="10">
        <v>43304</v>
      </c>
      <c r="C26" s="11" t="s">
        <v>1292</v>
      </c>
      <c r="D26" s="12" t="s">
        <v>1293</v>
      </c>
      <c r="E26" s="13" t="s">
        <v>1285</v>
      </c>
      <c r="F26" s="14"/>
    </row>
    <row r="27" s="2" customFormat="1" ht="63.75" spans="2:5">
      <c r="B27" s="10">
        <v>43304</v>
      </c>
      <c r="C27" s="11" t="s">
        <v>1292</v>
      </c>
      <c r="D27" s="12" t="s">
        <v>1294</v>
      </c>
      <c r="E27" s="13" t="s">
        <v>1285</v>
      </c>
    </row>
    <row r="28" s="2" customFormat="1" ht="25.5" spans="2:5">
      <c r="B28" s="10">
        <v>42954</v>
      </c>
      <c r="C28" s="11" t="s">
        <v>1295</v>
      </c>
      <c r="D28" s="12" t="s">
        <v>1296</v>
      </c>
      <c r="E28" s="13" t="s">
        <v>1297</v>
      </c>
    </row>
    <row r="29" spans="1:4">
      <c r="A29" s="1"/>
      <c r="B29" s="1"/>
      <c r="C29" s="1"/>
      <c r="D29" s="1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opLeftCell="A10" workbookViewId="0">
      <selection activeCell="E36" sqref="E36"/>
    </sheetView>
  </sheetViews>
  <sheetFormatPr defaultColWidth="9.1047619047619" defaultRowHeight="15"/>
  <cols>
    <col min="1" max="1" width="17.4380952380952" style="374" customWidth="1"/>
    <col min="2" max="2" width="5.66666666666667" style="374" customWidth="1"/>
    <col min="3" max="3" width="8.66666666666667" style="374" customWidth="1"/>
    <col min="4" max="4" width="12.1047619047619" style="374" customWidth="1"/>
    <col min="5" max="6" width="8.43809523809524" style="374" customWidth="1"/>
    <col min="7" max="7" width="10.8857142857143" style="374" customWidth="1"/>
    <col min="8" max="8" width="14.6666666666667" style="374" customWidth="1"/>
    <col min="9" max="9" width="7.88571428571429" style="375" customWidth="1"/>
    <col min="10" max="10" width="7" style="375" customWidth="1"/>
    <col min="11" max="11" width="10.6666666666667" style="374" customWidth="1"/>
    <col min="12" max="13" width="9.43809523809524" style="374" customWidth="1"/>
    <col min="14" max="14" width="6.43809523809524" style="374" customWidth="1"/>
    <col min="15" max="16384" width="9.1047619047619" style="374"/>
  </cols>
  <sheetData>
    <row r="1" ht="15.75" spans="1:6">
      <c r="A1" s="376" t="s">
        <v>86</v>
      </c>
      <c r="B1" s="376" t="s">
        <v>87</v>
      </c>
      <c r="C1" s="376" t="s">
        <v>88</v>
      </c>
      <c r="D1" s="376" t="s">
        <v>89</v>
      </c>
      <c r="E1" s="376" t="s">
        <v>90</v>
      </c>
      <c r="F1" s="376" t="s">
        <v>91</v>
      </c>
    </row>
    <row r="2" ht="15.75" spans="1:6">
      <c r="A2" s="377">
        <v>2010</v>
      </c>
      <c r="B2" s="378" t="s">
        <v>11</v>
      </c>
      <c r="C2" s="377" t="s">
        <v>92</v>
      </c>
      <c r="D2" s="378" t="s">
        <v>32</v>
      </c>
      <c r="E2" s="377" t="s">
        <v>93</v>
      </c>
      <c r="F2" s="377" t="s">
        <v>94</v>
      </c>
    </row>
    <row r="3" ht="15.75" spans="1:6">
      <c r="A3" s="377">
        <v>2010</v>
      </c>
      <c r="B3" s="378" t="s">
        <v>3</v>
      </c>
      <c r="C3" s="377" t="s">
        <v>95</v>
      </c>
      <c r="D3" s="378" t="s">
        <v>28</v>
      </c>
      <c r="E3" s="377" t="s">
        <v>93</v>
      </c>
      <c r="F3" s="377" t="s">
        <v>94</v>
      </c>
    </row>
    <row r="4" ht="15.75" spans="1:6">
      <c r="A4" s="377">
        <v>2010</v>
      </c>
      <c r="B4" s="378" t="s">
        <v>11</v>
      </c>
      <c r="C4" s="377" t="s">
        <v>96</v>
      </c>
      <c r="D4" s="378" t="s">
        <v>31</v>
      </c>
      <c r="E4" s="377" t="s">
        <v>93</v>
      </c>
      <c r="F4" s="377" t="s">
        <v>94</v>
      </c>
    </row>
    <row r="5" ht="15.75" spans="1:6">
      <c r="A5" s="379">
        <v>2012</v>
      </c>
      <c r="B5" s="380" t="s">
        <v>7</v>
      </c>
      <c r="C5" s="379" t="s">
        <v>97</v>
      </c>
      <c r="D5" s="380" t="s">
        <v>43</v>
      </c>
      <c r="E5" s="380" t="s">
        <v>98</v>
      </c>
      <c r="F5" s="379" t="s">
        <v>99</v>
      </c>
    </row>
    <row r="6" ht="15.75" spans="1:6">
      <c r="A6" s="377">
        <v>2013</v>
      </c>
      <c r="B6" s="378" t="s">
        <v>10</v>
      </c>
      <c r="C6" s="377" t="s">
        <v>100</v>
      </c>
      <c r="D6" s="378" t="s">
        <v>33</v>
      </c>
      <c r="E6" s="378" t="s">
        <v>101</v>
      </c>
      <c r="F6" s="381" t="s">
        <v>102</v>
      </c>
    </row>
    <row r="11" spans="1:10">
      <c r="A11" s="382" t="s">
        <v>86</v>
      </c>
      <c r="B11" s="382" t="s">
        <v>103</v>
      </c>
      <c r="C11" s="382" t="s">
        <v>87</v>
      </c>
      <c r="D11" s="382" t="s">
        <v>89</v>
      </c>
      <c r="E11" s="382" t="s">
        <v>104</v>
      </c>
      <c r="F11" s="382" t="s">
        <v>105</v>
      </c>
      <c r="G11" s="382" t="s">
        <v>90</v>
      </c>
      <c r="H11" s="382" t="s">
        <v>106</v>
      </c>
      <c r="I11" s="382" t="s">
        <v>107</v>
      </c>
      <c r="J11" s="382" t="s">
        <v>108</v>
      </c>
    </row>
    <row r="12" spans="1:10">
      <c r="A12" s="383" t="s">
        <v>109</v>
      </c>
      <c r="B12" s="383" t="s">
        <v>110</v>
      </c>
      <c r="C12" s="383" t="s">
        <v>8</v>
      </c>
      <c r="D12" s="383" t="s">
        <v>111</v>
      </c>
      <c r="E12" s="383" t="s">
        <v>112</v>
      </c>
      <c r="F12" s="383" t="s">
        <v>113</v>
      </c>
      <c r="G12" s="383" t="s">
        <v>112</v>
      </c>
      <c r="H12" s="383" t="s">
        <v>114</v>
      </c>
      <c r="I12" s="389"/>
      <c r="J12" s="389"/>
    </row>
    <row r="13" spans="1:10">
      <c r="A13" s="383" t="s">
        <v>115</v>
      </c>
      <c r="B13" s="383" t="s">
        <v>116</v>
      </c>
      <c r="C13" s="383" t="s">
        <v>5</v>
      </c>
      <c r="D13" s="383" t="s">
        <v>117</v>
      </c>
      <c r="E13" s="383" t="s">
        <v>112</v>
      </c>
      <c r="F13" s="383" t="s">
        <v>118</v>
      </c>
      <c r="G13" s="383" t="s">
        <v>112</v>
      </c>
      <c r="H13" s="383" t="s">
        <v>114</v>
      </c>
      <c r="I13" s="390">
        <v>41652</v>
      </c>
      <c r="J13" s="390">
        <v>42115</v>
      </c>
    </row>
    <row r="14" spans="1:10">
      <c r="A14" s="383" t="s">
        <v>115</v>
      </c>
      <c r="B14" s="383" t="s">
        <v>119</v>
      </c>
      <c r="C14" s="383" t="s">
        <v>8</v>
      </c>
      <c r="D14" s="383" t="s">
        <v>111</v>
      </c>
      <c r="E14" s="383" t="s">
        <v>112</v>
      </c>
      <c r="F14" s="383" t="s">
        <v>120</v>
      </c>
      <c r="G14" s="383" t="s">
        <v>112</v>
      </c>
      <c r="H14" s="383" t="s">
        <v>114</v>
      </c>
      <c r="I14" s="390">
        <v>41717</v>
      </c>
      <c r="J14" s="390">
        <v>42247</v>
      </c>
    </row>
    <row r="15" spans="1:10">
      <c r="A15" s="383" t="s">
        <v>121</v>
      </c>
      <c r="B15" s="383" t="s">
        <v>122</v>
      </c>
      <c r="C15" s="383" t="s">
        <v>10</v>
      </c>
      <c r="D15" s="383" t="s">
        <v>123</v>
      </c>
      <c r="E15" s="383" t="s">
        <v>124</v>
      </c>
      <c r="F15" s="383" t="s">
        <v>125</v>
      </c>
      <c r="G15" s="383" t="s">
        <v>112</v>
      </c>
      <c r="H15" s="383" t="s">
        <v>114</v>
      </c>
      <c r="I15" s="390">
        <v>41491</v>
      </c>
      <c r="J15" s="390">
        <v>41628</v>
      </c>
    </row>
    <row r="16" spans="1:10">
      <c r="A16" s="383" t="s">
        <v>115</v>
      </c>
      <c r="B16" s="383" t="s">
        <v>126</v>
      </c>
      <c r="C16" s="383" t="s">
        <v>8</v>
      </c>
      <c r="D16" s="383" t="s">
        <v>127</v>
      </c>
      <c r="E16" s="383" t="s">
        <v>69</v>
      </c>
      <c r="F16" s="383" t="s">
        <v>128</v>
      </c>
      <c r="G16" s="383" t="s">
        <v>112</v>
      </c>
      <c r="H16" s="383" t="s">
        <v>114</v>
      </c>
      <c r="I16" s="390">
        <v>41699</v>
      </c>
      <c r="J16" s="390">
        <v>42247</v>
      </c>
    </row>
    <row r="20" spans="1:3">
      <c r="A20" s="384" t="s">
        <v>86</v>
      </c>
      <c r="B20" s="384" t="s">
        <v>88</v>
      </c>
      <c r="C20" s="384" t="s">
        <v>103</v>
      </c>
    </row>
    <row r="21" spans="1:3">
      <c r="A21" s="385" t="s">
        <v>112</v>
      </c>
      <c r="B21" s="385" t="s">
        <v>129</v>
      </c>
      <c r="C21" s="385" t="s">
        <v>130</v>
      </c>
    </row>
    <row r="22" spans="1:3">
      <c r="A22" s="385" t="s">
        <v>112</v>
      </c>
      <c r="B22" s="385" t="s">
        <v>131</v>
      </c>
      <c r="C22" s="385" t="s">
        <v>130</v>
      </c>
    </row>
    <row r="23" spans="1:3">
      <c r="A23" s="386" t="s">
        <v>112</v>
      </c>
      <c r="B23" s="386" t="s">
        <v>132</v>
      </c>
      <c r="C23" s="386" t="s">
        <v>112</v>
      </c>
    </row>
    <row r="24" spans="1:3">
      <c r="A24" s="385" t="s">
        <v>112</v>
      </c>
      <c r="B24" s="385" t="s">
        <v>133</v>
      </c>
      <c r="C24" s="385" t="s">
        <v>130</v>
      </c>
    </row>
    <row r="25" spans="1:3">
      <c r="A25" s="385" t="s">
        <v>112</v>
      </c>
      <c r="B25" s="385" t="s">
        <v>134</v>
      </c>
      <c r="C25" s="385" t="s">
        <v>130</v>
      </c>
    </row>
    <row r="26" spans="1:3">
      <c r="A26" s="385" t="s">
        <v>112</v>
      </c>
      <c r="B26" s="385" t="s">
        <v>135</v>
      </c>
      <c r="C26" s="385" t="s">
        <v>130</v>
      </c>
    </row>
    <row r="27" spans="1:3">
      <c r="A27" s="385" t="s">
        <v>112</v>
      </c>
      <c r="B27" s="385" t="s">
        <v>136</v>
      </c>
      <c r="C27" s="385" t="s">
        <v>130</v>
      </c>
    </row>
    <row r="28" spans="1:3">
      <c r="A28" s="385" t="s">
        <v>112</v>
      </c>
      <c r="B28" s="385" t="s">
        <v>137</v>
      </c>
      <c r="C28" s="385" t="s">
        <v>130</v>
      </c>
    </row>
    <row r="29" spans="1:3">
      <c r="A29" s="385" t="s">
        <v>112</v>
      </c>
      <c r="B29" s="385" t="s">
        <v>138</v>
      </c>
      <c r="C29" s="385" t="s">
        <v>130</v>
      </c>
    </row>
    <row r="30" spans="1:3">
      <c r="A30" s="385" t="s">
        <v>112</v>
      </c>
      <c r="B30" s="385" t="s">
        <v>139</v>
      </c>
      <c r="C30" s="385" t="s">
        <v>130</v>
      </c>
    </row>
    <row r="31" spans="1:3">
      <c r="A31" s="385" t="s">
        <v>112</v>
      </c>
      <c r="B31" s="385" t="s">
        <v>140</v>
      </c>
      <c r="C31" s="385" t="s">
        <v>130</v>
      </c>
    </row>
    <row r="32" spans="1:3">
      <c r="A32" s="385" t="s">
        <v>112</v>
      </c>
      <c r="B32" s="385" t="s">
        <v>141</v>
      </c>
      <c r="C32" s="385" t="s">
        <v>130</v>
      </c>
    </row>
    <row r="33" spans="1:3">
      <c r="A33" s="385" t="s">
        <v>112</v>
      </c>
      <c r="B33" s="385" t="s">
        <v>141</v>
      </c>
      <c r="C33" s="385" t="s">
        <v>130</v>
      </c>
    </row>
    <row r="34" spans="1:3">
      <c r="A34" s="385" t="s">
        <v>112</v>
      </c>
      <c r="B34" s="385" t="s">
        <v>142</v>
      </c>
      <c r="C34" s="385" t="s">
        <v>130</v>
      </c>
    </row>
    <row r="35" spans="1:3">
      <c r="A35" s="385" t="s">
        <v>112</v>
      </c>
      <c r="B35" s="385" t="s">
        <v>143</v>
      </c>
      <c r="C35" s="385" t="s">
        <v>130</v>
      </c>
    </row>
    <row r="36" spans="1:3">
      <c r="A36" s="385" t="s">
        <v>112</v>
      </c>
      <c r="B36" s="385" t="s">
        <v>144</v>
      </c>
      <c r="C36" s="385" t="s">
        <v>130</v>
      </c>
    </row>
    <row r="37" spans="1:3">
      <c r="A37" s="385" t="s">
        <v>112</v>
      </c>
      <c r="B37" s="385" t="s">
        <v>145</v>
      </c>
      <c r="C37" s="385" t="s">
        <v>130</v>
      </c>
    </row>
    <row r="38" spans="1:3">
      <c r="A38" s="385" t="s">
        <v>112</v>
      </c>
      <c r="B38" s="385" t="s">
        <v>146</v>
      </c>
      <c r="C38" s="385" t="s">
        <v>130</v>
      </c>
    </row>
    <row r="39" spans="1:3">
      <c r="A39" s="386" t="s">
        <v>112</v>
      </c>
      <c r="B39" s="386" t="s">
        <v>97</v>
      </c>
      <c r="C39" s="386" t="s">
        <v>112</v>
      </c>
    </row>
    <row r="42" ht="22.5" customHeight="1" spans="1:13">
      <c r="A42" s="382" t="s">
        <v>147</v>
      </c>
      <c r="B42" s="382" t="s">
        <v>86</v>
      </c>
      <c r="C42" s="382" t="s">
        <v>148</v>
      </c>
      <c r="D42" s="382" t="s">
        <v>88</v>
      </c>
      <c r="E42" s="382" t="s">
        <v>149</v>
      </c>
      <c r="F42" s="382" t="s">
        <v>89</v>
      </c>
      <c r="G42" s="382" t="s">
        <v>87</v>
      </c>
      <c r="H42" s="382" t="s">
        <v>91</v>
      </c>
      <c r="I42" s="382" t="s">
        <v>150</v>
      </c>
      <c r="J42" s="382" t="s">
        <v>106</v>
      </c>
      <c r="K42" s="382" t="s">
        <v>90</v>
      </c>
      <c r="L42" s="382" t="s">
        <v>151</v>
      </c>
      <c r="M42" s="382" t="s">
        <v>152</v>
      </c>
    </row>
    <row r="43" ht="29.25" customHeight="1" spans="1:13">
      <c r="A43" s="387" t="s">
        <v>112</v>
      </c>
      <c r="B43" s="388">
        <v>2011</v>
      </c>
      <c r="C43" s="387" t="s">
        <v>153</v>
      </c>
      <c r="D43" s="387" t="s">
        <v>132</v>
      </c>
      <c r="E43" s="387" t="s">
        <v>154</v>
      </c>
      <c r="F43" s="387" t="s">
        <v>155</v>
      </c>
      <c r="G43" s="387" t="s">
        <v>6</v>
      </c>
      <c r="H43" s="387" t="s">
        <v>156</v>
      </c>
      <c r="I43" s="387" t="s">
        <v>157</v>
      </c>
      <c r="J43" s="387"/>
      <c r="K43" s="387" t="s">
        <v>93</v>
      </c>
      <c r="L43" s="391">
        <v>40734</v>
      </c>
      <c r="M43" s="391">
        <v>40897</v>
      </c>
    </row>
    <row r="44" ht="33" customHeight="1" spans="1:13">
      <c r="A44" s="387" t="s">
        <v>158</v>
      </c>
      <c r="B44" s="388">
        <v>2012</v>
      </c>
      <c r="C44" s="387" t="s">
        <v>153</v>
      </c>
      <c r="D44" s="387" t="s">
        <v>97</v>
      </c>
      <c r="E44" s="387" t="s">
        <v>159</v>
      </c>
      <c r="F44" s="387" t="s">
        <v>43</v>
      </c>
      <c r="G44" s="387" t="s">
        <v>7</v>
      </c>
      <c r="H44" s="387" t="s">
        <v>99</v>
      </c>
      <c r="I44" s="387" t="s">
        <v>160</v>
      </c>
      <c r="J44" s="387" t="s">
        <v>161</v>
      </c>
      <c r="K44" s="387" t="s">
        <v>44</v>
      </c>
      <c r="L44" s="391">
        <v>40989</v>
      </c>
      <c r="M44" s="391">
        <v>41476</v>
      </c>
    </row>
  </sheetData>
  <pageMargins left="0.511811024" right="0.511811024" top="0.787401575" bottom="0.787401575" header="0.31496062" footer="0.31496062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showGridLines="0" tabSelected="1" zoomScale="85" zoomScaleNormal="85" workbookViewId="0">
      <selection activeCell="A1" sqref="A1:Q5"/>
    </sheetView>
  </sheetViews>
  <sheetFormatPr defaultColWidth="0" defaultRowHeight="0" customHeight="1" zeroHeight="1"/>
  <cols>
    <col min="1" max="17" width="9.1047619047619" customWidth="1"/>
    <col min="18" max="18" width="4.43809523809524" customWidth="1"/>
    <col min="19" max="19" width="4" style="358" customWidth="1"/>
    <col min="20" max="16384" width="9.1047619047619" style="358" hidden="1"/>
  </cols>
  <sheetData>
    <row r="1" ht="15" spans="1:19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63"/>
    </row>
    <row r="2" ht="15" spans="1:19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63"/>
    </row>
    <row r="3" ht="15" spans="1:19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63"/>
    </row>
    <row r="4" ht="15" spans="1:19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3"/>
    </row>
    <row r="5" ht="15" spans="1:19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3"/>
    </row>
    <row r="6" ht="15" spans="1:19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4"/>
      <c r="S6" s="365"/>
    </row>
    <row r="7" ht="15" spans="1:19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4"/>
      <c r="S7" s="365"/>
    </row>
    <row r="8" ht="15" spans="1:19">
      <c r="A8" s="360"/>
      <c r="B8" s="360"/>
      <c r="C8" s="360"/>
      <c r="D8" s="360"/>
      <c r="E8" s="360"/>
      <c r="F8" s="360"/>
      <c r="G8" s="360" t="s">
        <v>162</v>
      </c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4"/>
      <c r="S8" s="365"/>
    </row>
    <row r="9" ht="15" spans="1:19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4"/>
      <c r="S9" s="365"/>
    </row>
    <row r="10" ht="15" spans="1:19">
      <c r="A10" s="360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4"/>
      <c r="S10" s="366"/>
    </row>
    <row r="11" ht="12.75" spans="1:19">
      <c r="A11" s="361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2"/>
      <c r="S11" s="366"/>
    </row>
    <row r="12" ht="12.75" spans="1:19">
      <c r="A12" s="361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66"/>
    </row>
    <row r="13" ht="12.75" spans="1:19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2"/>
      <c r="S13" s="366"/>
    </row>
    <row r="14" ht="12.75" spans="1:19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2"/>
      <c r="S14" s="367"/>
    </row>
    <row r="15" ht="12.75" spans="1:19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2"/>
      <c r="S15" s="367"/>
    </row>
    <row r="16" ht="12.75" spans="1:19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2"/>
      <c r="S16" s="367"/>
    </row>
    <row r="17" ht="12.75" spans="1:19">
      <c r="A17" s="361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2"/>
      <c r="S17" s="367"/>
    </row>
    <row r="18" ht="12.75" spans="1:19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2"/>
      <c r="S18" s="368"/>
    </row>
    <row r="19" ht="12.75" spans="1:19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2"/>
      <c r="S19" s="368"/>
    </row>
    <row r="20" ht="12.75" spans="1:19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2"/>
      <c r="S20" s="368"/>
    </row>
    <row r="21" ht="12.75" spans="1:19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2"/>
      <c r="S21" s="368"/>
    </row>
    <row r="22" ht="12.75" spans="1:19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2"/>
      <c r="S22" s="368"/>
    </row>
    <row r="23" ht="12.75" spans="1:19">
      <c r="A23" s="361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2"/>
      <c r="S23" s="368"/>
    </row>
    <row r="24" ht="12.75" spans="1:19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2"/>
      <c r="S24" s="368"/>
    </row>
    <row r="25" ht="12.75" spans="1:19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2"/>
      <c r="S25" s="369"/>
    </row>
    <row r="26" ht="12.75" spans="1:19">
      <c r="A26" s="361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2"/>
      <c r="S26" s="369"/>
    </row>
    <row r="27" ht="12.75" spans="1:19">
      <c r="A27" s="361"/>
      <c r="B27" s="361"/>
      <c r="C27" s="361"/>
      <c r="D27" s="361"/>
      <c r="E27" s="361"/>
      <c r="F27" s="362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2"/>
      <c r="S27" s="369"/>
    </row>
    <row r="28" ht="12.75" spans="1:19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2"/>
      <c r="S28" s="369"/>
    </row>
    <row r="29" ht="12.75" spans="1:19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2"/>
      <c r="S29" s="370"/>
    </row>
    <row r="30" ht="12.75" spans="1:19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2"/>
      <c r="S30" s="370"/>
    </row>
    <row r="31" ht="12.75" spans="1:19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2"/>
      <c r="S31" s="370"/>
    </row>
    <row r="32" ht="12.75" spans="1:19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2"/>
      <c r="S32" s="370"/>
    </row>
    <row r="33" ht="12.75" spans="1:19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2"/>
      <c r="S33" s="371"/>
    </row>
    <row r="34" ht="12.75" spans="1:19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  <c r="S34" s="371"/>
    </row>
    <row r="35" ht="12.75" spans="1:19">
      <c r="A35" s="361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2"/>
      <c r="S35" s="371"/>
    </row>
    <row r="36" ht="12.75" spans="1:19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2"/>
      <c r="S36" s="371"/>
    </row>
    <row r="37" ht="12.75" spans="1:19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2"/>
      <c r="S37" s="372"/>
    </row>
    <row r="38" ht="12.75" spans="1:19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2"/>
      <c r="S38" s="372"/>
    </row>
    <row r="39" hidden="1" customHeight="1" spans="19:19">
      <c r="S39" s="373"/>
    </row>
  </sheetData>
  <mergeCells count="9">
    <mergeCell ref="S6:S9"/>
    <mergeCell ref="S10:S13"/>
    <mergeCell ref="S14:S17"/>
    <mergeCell ref="S18:S24"/>
    <mergeCell ref="S25:S28"/>
    <mergeCell ref="S29:S32"/>
    <mergeCell ref="S33:S36"/>
    <mergeCell ref="S37:S38"/>
    <mergeCell ref="A1:Q5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AF113"/>
  <sheetViews>
    <sheetView showGridLines="0" zoomScale="75" zoomScaleNormal="75" topLeftCell="B1" workbookViewId="0">
      <selection activeCell="Q11" sqref="Q11"/>
    </sheetView>
  </sheetViews>
  <sheetFormatPr defaultColWidth="0" defaultRowHeight="14.4" zeroHeight="1"/>
  <cols>
    <col min="1" max="1" width="0" style="3" hidden="1" customWidth="1"/>
    <col min="2" max="2" width="2.47619047619048" style="3" customWidth="1"/>
    <col min="3" max="3" width="1.33333333333333" style="3" customWidth="1"/>
    <col min="4" max="4" width="20.2190476190476" style="3" customWidth="1"/>
    <col min="5" max="12" width="15.552380952381" style="3" customWidth="1"/>
    <col min="13" max="14" width="16.1904761904762" style="3" customWidth="1"/>
    <col min="15" max="15" width="19.4285714285714" style="3" customWidth="1"/>
    <col min="16" max="16" width="3.1047619047619" style="3" customWidth="1"/>
    <col min="17" max="17" width="20.2190476190476" style="3" customWidth="1"/>
    <col min="18" max="28" width="15.552380952381" style="3" customWidth="1"/>
    <col min="29" max="32" width="8.88571428571429" style="3" customWidth="1"/>
    <col min="33" max="16384" width="8.88571428571429" style="3" hidden="1"/>
  </cols>
  <sheetData>
    <row r="1" spans="2:3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5"/>
      <c r="AF4" s="15"/>
    </row>
    <row r="5" spans="2:3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5"/>
      <c r="AF5" s="15"/>
    </row>
    <row r="6" spans="2:3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3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3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2:3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2:3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ht="15.75" spans="2:32">
      <c r="B12" s="42"/>
      <c r="C12" s="42"/>
      <c r="D12" s="275"/>
      <c r="E12" s="74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22"/>
      <c r="AE12" s="22"/>
      <c r="AF12" s="22"/>
    </row>
    <row r="13" spans="2:32">
      <c r="B13" s="42"/>
      <c r="C13" s="42"/>
      <c r="D13" s="276" t="s">
        <v>163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183"/>
      <c r="Q13" s="276" t="s">
        <v>164</v>
      </c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302"/>
      <c r="AD13" s="22"/>
      <c r="AE13" s="22"/>
      <c r="AF13" s="22"/>
    </row>
    <row r="14" spans="2:32">
      <c r="B14" s="42"/>
      <c r="C14" s="42"/>
      <c r="D14" s="278" t="s">
        <v>165</v>
      </c>
      <c r="E14" s="236">
        <v>2011</v>
      </c>
      <c r="F14" s="237">
        <v>2012</v>
      </c>
      <c r="G14" s="236">
        <v>2013</v>
      </c>
      <c r="H14" s="236">
        <v>2014</v>
      </c>
      <c r="I14" s="236">
        <v>2015</v>
      </c>
      <c r="J14" s="236">
        <v>2016</v>
      </c>
      <c r="K14" s="292">
        <v>2017</v>
      </c>
      <c r="L14" s="292">
        <v>2018</v>
      </c>
      <c r="M14" s="292">
        <v>2019</v>
      </c>
      <c r="N14" s="292">
        <v>2020</v>
      </c>
      <c r="O14" s="243" t="s">
        <v>2</v>
      </c>
      <c r="P14" s="183"/>
      <c r="Q14" s="278" t="s">
        <v>165</v>
      </c>
      <c r="R14" s="236">
        <v>2011</v>
      </c>
      <c r="S14" s="237">
        <v>2012</v>
      </c>
      <c r="T14" s="236">
        <v>2013</v>
      </c>
      <c r="U14" s="236">
        <v>2014</v>
      </c>
      <c r="V14" s="236">
        <v>2015</v>
      </c>
      <c r="W14" s="236">
        <v>2016</v>
      </c>
      <c r="X14" s="236">
        <v>2017</v>
      </c>
      <c r="Y14" s="236">
        <v>2018</v>
      </c>
      <c r="Z14" s="236">
        <v>2019</v>
      </c>
      <c r="AA14" s="236">
        <v>2020</v>
      </c>
      <c r="AB14" s="243" t="s">
        <v>2</v>
      </c>
      <c r="AC14" s="303"/>
      <c r="AD14" s="22"/>
      <c r="AE14" s="22"/>
      <c r="AF14" s="22"/>
    </row>
    <row r="15" spans="2:32">
      <c r="B15" s="42"/>
      <c r="C15" s="42"/>
      <c r="D15" s="279" t="s">
        <v>166</v>
      </c>
      <c r="E15" s="280">
        <v>71</v>
      </c>
      <c r="F15" s="280">
        <v>75</v>
      </c>
      <c r="G15" s="280">
        <v>69</v>
      </c>
      <c r="H15" s="280">
        <v>90</v>
      </c>
      <c r="I15" s="280">
        <v>48</v>
      </c>
      <c r="J15" s="280">
        <v>69</v>
      </c>
      <c r="K15" s="280">
        <v>53</v>
      </c>
      <c r="L15" s="293">
        <v>85</v>
      </c>
      <c r="M15" s="36">
        <v>63</v>
      </c>
      <c r="N15" s="36">
        <v>52</v>
      </c>
      <c r="O15" s="294">
        <f t="shared" ref="O15:O23" si="0">SUM(E15:N15)</f>
        <v>675</v>
      </c>
      <c r="P15" s="183"/>
      <c r="Q15" s="279" t="str">
        <f t="shared" ref="Q15:Q20" si="1">D15</f>
        <v>Pregão</v>
      </c>
      <c r="R15" s="298">
        <f t="shared" ref="R15:U21" si="2">IF(ISERROR(E15/E$23),"-",(E15/E$23))</f>
        <v>0.254480286738351</v>
      </c>
      <c r="S15" s="299">
        <f t="shared" si="2"/>
        <v>0.339366515837104</v>
      </c>
      <c r="T15" s="298">
        <f t="shared" si="2"/>
        <v>0.385474860335196</v>
      </c>
      <c r="U15" s="298">
        <f t="shared" si="2"/>
        <v>0.422535211267606</v>
      </c>
      <c r="V15" s="298">
        <v>0.421052631578947</v>
      </c>
      <c r="W15" s="298">
        <v>0.363157894736842</v>
      </c>
      <c r="X15" s="298">
        <v>0.398496240601504</v>
      </c>
      <c r="Y15" s="298">
        <v>0.485714285714286</v>
      </c>
      <c r="Z15" s="298">
        <f>M15/M23</f>
        <v>0.480916030534351</v>
      </c>
      <c r="AA15" s="298">
        <f>N15/N23</f>
        <v>0.525252525252525</v>
      </c>
      <c r="AB15" s="304">
        <f t="shared" ref="AB15:AB22" si="3">IF(ISERROR(O15/O$23),"-",(O15/O$23))</f>
        <v>0.389273356401384</v>
      </c>
      <c r="AC15" s="305"/>
      <c r="AD15" s="22"/>
      <c r="AE15" s="22"/>
      <c r="AF15" s="22"/>
    </row>
    <row r="16" spans="2:32">
      <c r="B16" s="42"/>
      <c r="C16" s="42"/>
      <c r="D16" s="279" t="s">
        <v>167</v>
      </c>
      <c r="E16" s="280">
        <v>5</v>
      </c>
      <c r="F16" s="280">
        <v>3</v>
      </c>
      <c r="G16" s="280">
        <v>4</v>
      </c>
      <c r="H16" s="280">
        <v>6</v>
      </c>
      <c r="I16" s="280">
        <v>2</v>
      </c>
      <c r="J16" s="280">
        <v>2</v>
      </c>
      <c r="K16" s="280">
        <v>0</v>
      </c>
      <c r="L16" s="293">
        <v>4</v>
      </c>
      <c r="M16" s="36">
        <v>2</v>
      </c>
      <c r="N16" s="36">
        <v>0</v>
      </c>
      <c r="O16" s="294">
        <f t="shared" si="0"/>
        <v>28</v>
      </c>
      <c r="P16" s="183"/>
      <c r="Q16" s="279" t="str">
        <f t="shared" si="1"/>
        <v>Concorrência</v>
      </c>
      <c r="R16" s="298">
        <f t="shared" si="2"/>
        <v>0.017921146953405</v>
      </c>
      <c r="S16" s="298">
        <f t="shared" si="2"/>
        <v>0.0135746606334842</v>
      </c>
      <c r="T16" s="298">
        <f t="shared" si="2"/>
        <v>0.0223463687150838</v>
      </c>
      <c r="U16" s="298">
        <f t="shared" si="2"/>
        <v>0.028169014084507</v>
      </c>
      <c r="V16" s="298">
        <v>0.0175438596491228</v>
      </c>
      <c r="W16" s="298">
        <v>0.0105263157894737</v>
      </c>
      <c r="X16" s="298">
        <v>0</v>
      </c>
      <c r="Y16" s="298">
        <v>0.0228571428571429</v>
      </c>
      <c r="Z16" s="298">
        <f>M16/M23</f>
        <v>0.0152671755725191</v>
      </c>
      <c r="AA16" s="298">
        <f>N16/N23</f>
        <v>0</v>
      </c>
      <c r="AB16" s="304">
        <f t="shared" si="3"/>
        <v>0.0161476355247982</v>
      </c>
      <c r="AC16" s="305"/>
      <c r="AD16" s="22"/>
      <c r="AE16" s="22"/>
      <c r="AF16" s="22"/>
    </row>
    <row r="17" spans="2:32">
      <c r="B17" s="42"/>
      <c r="C17" s="42"/>
      <c r="D17" s="279" t="s">
        <v>168</v>
      </c>
      <c r="E17" s="280">
        <v>0</v>
      </c>
      <c r="F17" s="280">
        <v>1</v>
      </c>
      <c r="G17" s="280">
        <v>4</v>
      </c>
      <c r="H17" s="280">
        <v>7</v>
      </c>
      <c r="I17" s="280">
        <v>5</v>
      </c>
      <c r="J17" s="280">
        <v>4</v>
      </c>
      <c r="K17" s="280">
        <v>6</v>
      </c>
      <c r="L17" s="293">
        <v>6</v>
      </c>
      <c r="M17" s="36">
        <v>5</v>
      </c>
      <c r="N17" s="36">
        <v>1</v>
      </c>
      <c r="O17" s="294">
        <f t="shared" si="0"/>
        <v>39</v>
      </c>
      <c r="P17" s="183"/>
      <c r="Q17" s="279" t="str">
        <f t="shared" si="1"/>
        <v>Concurso</v>
      </c>
      <c r="R17" s="298">
        <f t="shared" si="2"/>
        <v>0</v>
      </c>
      <c r="S17" s="298">
        <f t="shared" si="2"/>
        <v>0.00452488687782805</v>
      </c>
      <c r="T17" s="298">
        <f t="shared" si="2"/>
        <v>0.0223463687150838</v>
      </c>
      <c r="U17" s="298">
        <f t="shared" si="2"/>
        <v>0.0328638497652582</v>
      </c>
      <c r="V17" s="298">
        <v>0.043859649122807</v>
      </c>
      <c r="W17" s="298">
        <v>0.0210526315789474</v>
      </c>
      <c r="X17" s="298">
        <v>0.0451127819548872</v>
      </c>
      <c r="Y17" s="298">
        <v>0.0342857142857143</v>
      </c>
      <c r="Z17" s="298">
        <f>M17/M23</f>
        <v>0.0381679389312977</v>
      </c>
      <c r="AA17" s="298">
        <f>N17/N23</f>
        <v>0.0101010101010101</v>
      </c>
      <c r="AB17" s="304">
        <f t="shared" si="3"/>
        <v>0.0224913494809689</v>
      </c>
      <c r="AC17" s="305"/>
      <c r="AD17" s="22"/>
      <c r="AE17" s="22"/>
      <c r="AF17" s="22"/>
    </row>
    <row r="18" spans="2:32">
      <c r="B18" s="42"/>
      <c r="C18" s="42"/>
      <c r="D18" s="279" t="s">
        <v>169</v>
      </c>
      <c r="E18" s="280">
        <v>5</v>
      </c>
      <c r="F18" s="280">
        <v>2</v>
      </c>
      <c r="G18" s="280">
        <v>1</v>
      </c>
      <c r="H18" s="280">
        <v>0</v>
      </c>
      <c r="I18" s="280">
        <v>1</v>
      </c>
      <c r="J18" s="280">
        <v>0</v>
      </c>
      <c r="K18" s="280">
        <v>0</v>
      </c>
      <c r="L18" s="293">
        <v>2</v>
      </c>
      <c r="M18" s="36">
        <v>0</v>
      </c>
      <c r="N18" s="36">
        <v>0</v>
      </c>
      <c r="O18" s="294">
        <f t="shared" si="0"/>
        <v>11</v>
      </c>
      <c r="P18" s="183"/>
      <c r="Q18" s="279" t="str">
        <f t="shared" si="1"/>
        <v>Tomada de Preços</v>
      </c>
      <c r="R18" s="298">
        <f t="shared" si="2"/>
        <v>0.017921146953405</v>
      </c>
      <c r="S18" s="298">
        <f t="shared" si="2"/>
        <v>0.00904977375565611</v>
      </c>
      <c r="T18" s="298">
        <f t="shared" si="2"/>
        <v>0.00558659217877095</v>
      </c>
      <c r="U18" s="298">
        <f t="shared" si="2"/>
        <v>0</v>
      </c>
      <c r="V18" s="298">
        <v>0.0087719298245614</v>
      </c>
      <c r="W18" s="298">
        <v>0</v>
      </c>
      <c r="X18" s="298">
        <v>0</v>
      </c>
      <c r="Y18" s="298">
        <v>0.0114285714285714</v>
      </c>
      <c r="Z18" s="298">
        <f>M18/M23</f>
        <v>0</v>
      </c>
      <c r="AA18" s="298">
        <f>N18/N23</f>
        <v>0</v>
      </c>
      <c r="AB18" s="304">
        <f t="shared" si="3"/>
        <v>0.0063437139561707</v>
      </c>
      <c r="AC18" s="305"/>
      <c r="AD18" s="22"/>
      <c r="AE18" s="22"/>
      <c r="AF18" s="22"/>
    </row>
    <row r="19" spans="2:32">
      <c r="B19" s="42"/>
      <c r="C19" s="42"/>
      <c r="D19" s="279" t="s">
        <v>170</v>
      </c>
      <c r="E19" s="280">
        <v>85</v>
      </c>
      <c r="F19" s="280">
        <v>69</v>
      </c>
      <c r="G19" s="280">
        <v>75</v>
      </c>
      <c r="H19" s="280">
        <v>88</v>
      </c>
      <c r="I19" s="280">
        <v>48</v>
      </c>
      <c r="J19" s="280">
        <v>90</v>
      </c>
      <c r="K19" s="280">
        <v>46</v>
      </c>
      <c r="L19" s="293">
        <v>50</v>
      </c>
      <c r="M19" s="36">
        <v>43</v>
      </c>
      <c r="N19" s="36">
        <v>11</v>
      </c>
      <c r="O19" s="294">
        <f t="shared" si="0"/>
        <v>605</v>
      </c>
      <c r="P19" s="183"/>
      <c r="Q19" s="279" t="str">
        <f t="shared" si="1"/>
        <v>Inexigibilidade</v>
      </c>
      <c r="R19" s="298">
        <f t="shared" si="2"/>
        <v>0.304659498207885</v>
      </c>
      <c r="S19" s="298">
        <f t="shared" si="2"/>
        <v>0.312217194570136</v>
      </c>
      <c r="T19" s="298">
        <f t="shared" si="2"/>
        <v>0.418994413407821</v>
      </c>
      <c r="U19" s="298">
        <f t="shared" si="2"/>
        <v>0.413145539906103</v>
      </c>
      <c r="V19" s="298">
        <v>0.421052631578947</v>
      </c>
      <c r="W19" s="298">
        <v>0.473684210526316</v>
      </c>
      <c r="X19" s="298">
        <v>0.345864661654135</v>
      </c>
      <c r="Y19" s="298">
        <v>0.285714285714286</v>
      </c>
      <c r="Z19" s="298">
        <f>M19/M23</f>
        <v>0.32824427480916</v>
      </c>
      <c r="AA19" s="298">
        <f>N19/N23</f>
        <v>0.111111111111111</v>
      </c>
      <c r="AB19" s="304">
        <f t="shared" si="3"/>
        <v>0.348904267589389</v>
      </c>
      <c r="AC19" s="305"/>
      <c r="AD19" s="22"/>
      <c r="AE19" s="22"/>
      <c r="AF19" s="22"/>
    </row>
    <row r="20" spans="2:32">
      <c r="B20" s="42"/>
      <c r="C20" s="42"/>
      <c r="D20" s="279" t="s">
        <v>171</v>
      </c>
      <c r="E20" s="280">
        <v>113</v>
      </c>
      <c r="F20" s="280">
        <v>71</v>
      </c>
      <c r="G20" s="280">
        <v>26</v>
      </c>
      <c r="H20" s="280">
        <v>22</v>
      </c>
      <c r="I20" s="280">
        <v>10</v>
      </c>
      <c r="J20" s="280">
        <v>25</v>
      </c>
      <c r="K20" s="280">
        <v>28</v>
      </c>
      <c r="L20" s="293">
        <v>28</v>
      </c>
      <c r="M20" s="36">
        <v>18</v>
      </c>
      <c r="N20" s="36">
        <v>29</v>
      </c>
      <c r="O20" s="294">
        <f t="shared" si="0"/>
        <v>370</v>
      </c>
      <c r="P20" s="183"/>
      <c r="Q20" s="279" t="str">
        <f t="shared" si="1"/>
        <v>Dispensa</v>
      </c>
      <c r="R20" s="298">
        <f t="shared" si="2"/>
        <v>0.405017921146953</v>
      </c>
      <c r="S20" s="298">
        <f t="shared" si="2"/>
        <v>0.321266968325792</v>
      </c>
      <c r="T20" s="298">
        <f t="shared" si="2"/>
        <v>0.145251396648045</v>
      </c>
      <c r="U20" s="298">
        <f t="shared" si="2"/>
        <v>0.103286384976526</v>
      </c>
      <c r="V20" s="298">
        <v>0.087719298245614</v>
      </c>
      <c r="W20" s="298">
        <v>0.131578947368421</v>
      </c>
      <c r="X20" s="298">
        <v>0.210526315789474</v>
      </c>
      <c r="Y20" s="298">
        <v>0.16</v>
      </c>
      <c r="Z20" s="298">
        <f>M20/M23</f>
        <v>0.137404580152672</v>
      </c>
      <c r="AA20" s="298">
        <f>N20/N23</f>
        <v>0.292929292929293</v>
      </c>
      <c r="AB20" s="304">
        <f t="shared" si="3"/>
        <v>0.213379469434833</v>
      </c>
      <c r="AC20" s="305"/>
      <c r="AD20" s="22"/>
      <c r="AE20" s="22"/>
      <c r="AF20" s="22"/>
    </row>
    <row r="21" spans="2:32">
      <c r="B21" s="42"/>
      <c r="C21" s="42"/>
      <c r="D21" s="279" t="s">
        <v>172</v>
      </c>
      <c r="E21" s="36" t="s">
        <v>173</v>
      </c>
      <c r="F21" s="36" t="s">
        <v>173</v>
      </c>
      <c r="G21" s="36" t="s">
        <v>173</v>
      </c>
      <c r="H21" s="36" t="s">
        <v>173</v>
      </c>
      <c r="I21" s="36" t="s">
        <v>173</v>
      </c>
      <c r="J21" s="36" t="s">
        <v>173</v>
      </c>
      <c r="K21" s="36" t="s">
        <v>173</v>
      </c>
      <c r="L21" s="36" t="s">
        <v>173</v>
      </c>
      <c r="M21" s="36" t="s">
        <v>173</v>
      </c>
      <c r="N21" s="36">
        <v>5</v>
      </c>
      <c r="O21" s="294">
        <f t="shared" si="0"/>
        <v>5</v>
      </c>
      <c r="P21" s="183"/>
      <c r="Q21" s="279" t="s">
        <v>172</v>
      </c>
      <c r="R21" s="36" t="s">
        <v>173</v>
      </c>
      <c r="S21" s="36" t="s">
        <v>173</v>
      </c>
      <c r="T21" s="36" t="s">
        <v>173</v>
      </c>
      <c r="U21" s="36" t="s">
        <v>173</v>
      </c>
      <c r="V21" s="36" t="s">
        <v>173</v>
      </c>
      <c r="W21" s="36" t="s">
        <v>173</v>
      </c>
      <c r="X21" s="36" t="s">
        <v>173</v>
      </c>
      <c r="Y21" s="36" t="s">
        <v>173</v>
      </c>
      <c r="Z21" s="36" t="s">
        <v>173</v>
      </c>
      <c r="AA21" s="298">
        <f>N21/N23</f>
        <v>0.0505050505050505</v>
      </c>
      <c r="AB21" s="304">
        <f t="shared" si="3"/>
        <v>0.00288350634371396</v>
      </c>
      <c r="AC21" s="305"/>
      <c r="AD21" s="22"/>
      <c r="AE21" s="22"/>
      <c r="AF21" s="22"/>
    </row>
    <row r="22" spans="2:32">
      <c r="B22" s="42"/>
      <c r="C22" s="42"/>
      <c r="D22" s="279" t="s">
        <v>174</v>
      </c>
      <c r="E22" s="36" t="s">
        <v>173</v>
      </c>
      <c r="F22" s="36" t="s">
        <v>173</v>
      </c>
      <c r="G22" s="36" t="s">
        <v>173</v>
      </c>
      <c r="H22" s="36" t="s">
        <v>173</v>
      </c>
      <c r="I22" s="36" t="s">
        <v>173</v>
      </c>
      <c r="J22" s="36" t="s">
        <v>173</v>
      </c>
      <c r="K22" s="36" t="s">
        <v>173</v>
      </c>
      <c r="L22" s="36" t="s">
        <v>173</v>
      </c>
      <c r="M22" s="36" t="s">
        <v>173</v>
      </c>
      <c r="N22" s="36">
        <v>1</v>
      </c>
      <c r="O22" s="294">
        <f t="shared" si="0"/>
        <v>1</v>
      </c>
      <c r="P22" s="183"/>
      <c r="Q22" s="279" t="s">
        <v>174</v>
      </c>
      <c r="R22" s="36" t="s">
        <v>173</v>
      </c>
      <c r="S22" s="36" t="s">
        <v>173</v>
      </c>
      <c r="T22" s="36" t="s">
        <v>173</v>
      </c>
      <c r="U22" s="36" t="s">
        <v>173</v>
      </c>
      <c r="V22" s="36" t="s">
        <v>173</v>
      </c>
      <c r="W22" s="36" t="s">
        <v>173</v>
      </c>
      <c r="X22" s="36" t="s">
        <v>173</v>
      </c>
      <c r="Y22" s="36" t="s">
        <v>173</v>
      </c>
      <c r="Z22" s="36" t="s">
        <v>173</v>
      </c>
      <c r="AA22" s="298">
        <f>N22/N23</f>
        <v>0.0101010101010101</v>
      </c>
      <c r="AB22" s="304">
        <f t="shared" si="3"/>
        <v>0.000576701268742791</v>
      </c>
      <c r="AC22" s="305"/>
      <c r="AD22" s="22"/>
      <c r="AE22" s="22"/>
      <c r="AF22" s="22"/>
    </row>
    <row r="23" spans="2:32">
      <c r="B23" s="42"/>
      <c r="C23" s="42"/>
      <c r="D23" s="281" t="s">
        <v>2</v>
      </c>
      <c r="E23" s="282">
        <f t="shared" ref="E23:N23" si="4">SUM(E15:E20)</f>
        <v>279</v>
      </c>
      <c r="F23" s="282">
        <f t="shared" si="4"/>
        <v>221</v>
      </c>
      <c r="G23" s="282">
        <f t="shared" si="4"/>
        <v>179</v>
      </c>
      <c r="H23" s="282">
        <f t="shared" si="4"/>
        <v>213</v>
      </c>
      <c r="I23" s="282">
        <f t="shared" si="4"/>
        <v>114</v>
      </c>
      <c r="J23" s="282">
        <f t="shared" si="4"/>
        <v>190</v>
      </c>
      <c r="K23" s="282">
        <f t="shared" si="4"/>
        <v>133</v>
      </c>
      <c r="L23" s="295">
        <f t="shared" si="4"/>
        <v>175</v>
      </c>
      <c r="M23" s="295">
        <f t="shared" si="4"/>
        <v>131</v>
      </c>
      <c r="N23" s="296">
        <f>SUM(N15:N22)</f>
        <v>99</v>
      </c>
      <c r="O23" s="296">
        <f t="shared" si="0"/>
        <v>1734</v>
      </c>
      <c r="P23" s="183"/>
      <c r="Q23" s="281" t="s">
        <v>2</v>
      </c>
      <c r="R23" s="300">
        <f>IF(ISERROR(E23/E$23),"-",(E23/E$23))</f>
        <v>1</v>
      </c>
      <c r="S23" s="300">
        <f>IF(ISERROR(F23/F$23),"-",(F23/F$23))</f>
        <v>1</v>
      </c>
      <c r="T23" s="300">
        <f>IF(ISERROR(G23/G$23),"-",(G23/G$23))</f>
        <v>1</v>
      </c>
      <c r="U23" s="300">
        <f>IF(ISERROR(H23/H$23),"-",(H23/H$23))</f>
        <v>1</v>
      </c>
      <c r="V23" s="300">
        <v>1</v>
      </c>
      <c r="W23" s="300">
        <v>1</v>
      </c>
      <c r="X23" s="300">
        <v>1</v>
      </c>
      <c r="Y23" s="300">
        <v>1</v>
      </c>
      <c r="Z23" s="300">
        <f>SUM(Z15:Z20)</f>
        <v>1</v>
      </c>
      <c r="AA23" s="300">
        <f>SUM(AA15:AA22)</f>
        <v>1</v>
      </c>
      <c r="AB23" s="300">
        <f>SUM(AB15:AB22)</f>
        <v>1</v>
      </c>
      <c r="AC23" s="306"/>
      <c r="AD23" s="22"/>
      <c r="AE23" s="22"/>
      <c r="AF23" s="22"/>
    </row>
    <row r="24" spans="2:32">
      <c r="B24" s="42"/>
      <c r="C24" s="42"/>
      <c r="D24" s="283" t="s">
        <v>175</v>
      </c>
      <c r="E24" s="183"/>
      <c r="F24" s="183"/>
      <c r="G24" s="183"/>
      <c r="H24" s="183"/>
      <c r="I24" s="183"/>
      <c r="J24" s="183"/>
      <c r="K24" s="183"/>
      <c r="L24" s="285"/>
      <c r="M24" s="285"/>
      <c r="N24" s="183"/>
      <c r="O24" s="183"/>
      <c r="P24" s="183"/>
      <c r="Q24" s="283" t="s">
        <v>176</v>
      </c>
      <c r="R24" s="183"/>
      <c r="S24" s="183"/>
      <c r="T24" s="183"/>
      <c r="U24" s="183"/>
      <c r="V24" s="183"/>
      <c r="W24" s="183"/>
      <c r="X24" s="183"/>
      <c r="Y24" s="183"/>
      <c r="Z24" s="285"/>
      <c r="AA24" s="183"/>
      <c r="AB24" s="183"/>
      <c r="AC24" s="183"/>
      <c r="AD24" s="22"/>
      <c r="AE24" s="22"/>
      <c r="AF24" s="22"/>
    </row>
    <row r="25" spans="2:32">
      <c r="B25" s="42"/>
      <c r="C25" s="42"/>
      <c r="D25" s="284"/>
      <c r="E25" s="285"/>
      <c r="F25" s="285"/>
      <c r="G25" s="285"/>
      <c r="H25" s="285"/>
      <c r="I25" s="285"/>
      <c r="J25" s="285"/>
      <c r="K25" s="285"/>
      <c r="L25" s="183"/>
      <c r="M25" s="183"/>
      <c r="N25" s="183"/>
      <c r="O25" s="183"/>
      <c r="P25" s="183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22"/>
      <c r="AE25" s="22"/>
      <c r="AF25" s="22"/>
    </row>
    <row r="26" s="3" customFormat="1" ht="14.25" spans="2:32">
      <c r="B26" s="42"/>
      <c r="C26" s="42"/>
      <c r="D26" s="284"/>
      <c r="E26" s="286"/>
      <c r="F26" s="286"/>
      <c r="G26" s="285"/>
      <c r="H26" s="285"/>
      <c r="I26" s="285"/>
      <c r="J26" s="285"/>
      <c r="K26" s="285"/>
      <c r="L26" s="183"/>
      <c r="M26" s="183"/>
      <c r="N26" s="183"/>
      <c r="O26" s="183"/>
      <c r="P26" s="183"/>
      <c r="Q26" s="290"/>
      <c r="R26" s="286"/>
      <c r="S26" s="286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22"/>
      <c r="AE26" s="22"/>
      <c r="AF26" s="22"/>
    </row>
    <row r="27" s="274" customFormat="1" ht="14.25" spans="2:32">
      <c r="B27" s="287"/>
      <c r="C27" s="287"/>
      <c r="D27" s="276" t="s">
        <v>177</v>
      </c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97"/>
      <c r="Q27" s="276" t="s">
        <v>178</v>
      </c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307"/>
      <c r="AD27" s="308"/>
      <c r="AE27" s="308"/>
      <c r="AF27" s="308"/>
    </row>
    <row r="28" spans="2:32">
      <c r="B28" s="42"/>
      <c r="C28" s="42"/>
      <c r="D28" s="278" t="s">
        <v>165</v>
      </c>
      <c r="E28" s="236">
        <v>2011</v>
      </c>
      <c r="F28" s="237">
        <v>2012</v>
      </c>
      <c r="G28" s="236">
        <v>2013</v>
      </c>
      <c r="H28" s="236">
        <v>2014</v>
      </c>
      <c r="I28" s="236">
        <v>2015</v>
      </c>
      <c r="J28" s="236">
        <v>2016</v>
      </c>
      <c r="K28" s="292">
        <v>2017</v>
      </c>
      <c r="L28" s="292">
        <v>2018</v>
      </c>
      <c r="M28" s="292">
        <v>2019</v>
      </c>
      <c r="N28" s="292">
        <v>2020</v>
      </c>
      <c r="O28" s="243" t="s">
        <v>2</v>
      </c>
      <c r="P28" s="183"/>
      <c r="Q28" s="278" t="s">
        <v>165</v>
      </c>
      <c r="R28" s="236">
        <v>2011</v>
      </c>
      <c r="S28" s="237">
        <v>2012</v>
      </c>
      <c r="T28" s="236">
        <v>2013</v>
      </c>
      <c r="U28" s="236">
        <v>2014</v>
      </c>
      <c r="V28" s="236">
        <v>2015</v>
      </c>
      <c r="W28" s="236">
        <v>2016</v>
      </c>
      <c r="X28" s="236">
        <v>2017</v>
      </c>
      <c r="Y28" s="236">
        <v>2018</v>
      </c>
      <c r="Z28" s="236">
        <v>2019</v>
      </c>
      <c r="AA28" s="236">
        <v>2020</v>
      </c>
      <c r="AB28" s="243" t="s">
        <v>2</v>
      </c>
      <c r="AC28" s="179"/>
      <c r="AD28" s="22"/>
      <c r="AE28" s="22"/>
      <c r="AF28" s="22"/>
    </row>
    <row r="29" spans="2:32">
      <c r="B29" s="42"/>
      <c r="C29" s="42"/>
      <c r="D29" s="279" t="s">
        <v>166</v>
      </c>
      <c r="E29" s="280" t="s">
        <v>173</v>
      </c>
      <c r="F29" s="280" t="s">
        <v>173</v>
      </c>
      <c r="G29" s="280" t="s">
        <v>173</v>
      </c>
      <c r="H29" s="280">
        <v>2</v>
      </c>
      <c r="I29" s="280">
        <v>1</v>
      </c>
      <c r="J29" s="280">
        <v>1</v>
      </c>
      <c r="K29" s="280">
        <v>0</v>
      </c>
      <c r="L29" s="293">
        <v>5</v>
      </c>
      <c r="M29" s="36" t="s">
        <v>173</v>
      </c>
      <c r="N29" s="36" t="s">
        <v>173</v>
      </c>
      <c r="O29" s="294">
        <f>SUM(E29:N29)</f>
        <v>9</v>
      </c>
      <c r="P29" s="183"/>
      <c r="Q29" s="279" t="str">
        <f t="shared" ref="Q29:Q34" si="5">D29</f>
        <v>Pregão</v>
      </c>
      <c r="R29" s="280" t="s">
        <v>173</v>
      </c>
      <c r="S29" s="280" t="s">
        <v>173</v>
      </c>
      <c r="T29" s="280" t="s">
        <v>173</v>
      </c>
      <c r="U29" s="298">
        <f t="shared" ref="U29:U35" si="6">IF(ISERROR(H29/H$23),"-",(H29/H$23))</f>
        <v>0.00938967136150235</v>
      </c>
      <c r="V29" s="298">
        <f t="shared" ref="V29:V35" si="7">IF(ISERROR(I29/I$23),"-",(I29/I$23))</f>
        <v>0.0087719298245614</v>
      </c>
      <c r="W29" s="298">
        <f t="shared" ref="W29:W35" si="8">IF(ISERROR(J29/J$23),"-",(J29/J$23))</f>
        <v>0.00526315789473684</v>
      </c>
      <c r="X29" s="298">
        <f t="shared" ref="X29:X35" si="9">IF(ISERROR(K29/K$23),"-",(K29/K$23))</f>
        <v>0</v>
      </c>
      <c r="Y29" s="298">
        <f t="shared" ref="Y29:Y35" si="10">IF(ISERROR(L29/L$23),"-",(L29/L$23))</f>
        <v>0.0285714285714286</v>
      </c>
      <c r="Z29" s="36" t="s">
        <v>173</v>
      </c>
      <c r="AA29" s="36" t="s">
        <v>173</v>
      </c>
      <c r="AB29" s="304">
        <f t="shared" ref="AB29:AB35" si="11">IF(ISERROR(O29/O$23),"-",(O29/O$23))</f>
        <v>0.00519031141868512</v>
      </c>
      <c r="AC29" s="179"/>
      <c r="AD29" s="22"/>
      <c r="AE29" s="22"/>
      <c r="AF29" s="22"/>
    </row>
    <row r="30" spans="2:32">
      <c r="B30" s="42"/>
      <c r="C30" s="42"/>
      <c r="D30" s="279" t="s">
        <v>167</v>
      </c>
      <c r="E30" s="280" t="s">
        <v>173</v>
      </c>
      <c r="F30" s="280" t="s">
        <v>173</v>
      </c>
      <c r="G30" s="280" t="s">
        <v>173</v>
      </c>
      <c r="H30" s="280">
        <v>0</v>
      </c>
      <c r="I30" s="280">
        <v>0</v>
      </c>
      <c r="J30" s="280">
        <v>0</v>
      </c>
      <c r="K30" s="280">
        <v>0</v>
      </c>
      <c r="L30" s="293">
        <v>0</v>
      </c>
      <c r="M30" s="36" t="s">
        <v>173</v>
      </c>
      <c r="N30" s="36" t="s">
        <v>173</v>
      </c>
      <c r="O30" s="294">
        <f t="shared" ref="O30:O35" si="12">SUM(E30:N30)</f>
        <v>0</v>
      </c>
      <c r="P30" s="183"/>
      <c r="Q30" s="279" t="str">
        <f t="shared" si="5"/>
        <v>Concorrência</v>
      </c>
      <c r="R30" s="280" t="s">
        <v>173</v>
      </c>
      <c r="S30" s="280" t="s">
        <v>173</v>
      </c>
      <c r="T30" s="280" t="s">
        <v>173</v>
      </c>
      <c r="U30" s="298">
        <f t="shared" si="6"/>
        <v>0</v>
      </c>
      <c r="V30" s="298">
        <f t="shared" si="7"/>
        <v>0</v>
      </c>
      <c r="W30" s="298">
        <f t="shared" si="8"/>
        <v>0</v>
      </c>
      <c r="X30" s="298">
        <f t="shared" si="9"/>
        <v>0</v>
      </c>
      <c r="Y30" s="298">
        <f t="shared" si="10"/>
        <v>0</v>
      </c>
      <c r="Z30" s="36" t="s">
        <v>173</v>
      </c>
      <c r="AA30" s="36" t="s">
        <v>173</v>
      </c>
      <c r="AB30" s="304">
        <f t="shared" si="11"/>
        <v>0</v>
      </c>
      <c r="AC30" s="179"/>
      <c r="AD30" s="22"/>
      <c r="AE30" s="22"/>
      <c r="AF30" s="22"/>
    </row>
    <row r="31" spans="2:32">
      <c r="B31" s="42"/>
      <c r="C31" s="42"/>
      <c r="D31" s="279" t="s">
        <v>168</v>
      </c>
      <c r="E31" s="280" t="s">
        <v>173</v>
      </c>
      <c r="F31" s="280" t="s">
        <v>173</v>
      </c>
      <c r="G31" s="280" t="s">
        <v>173</v>
      </c>
      <c r="H31" s="280">
        <v>0</v>
      </c>
      <c r="I31" s="280">
        <v>0</v>
      </c>
      <c r="J31" s="280">
        <v>0</v>
      </c>
      <c r="K31" s="280">
        <v>0</v>
      </c>
      <c r="L31" s="293">
        <v>0</v>
      </c>
      <c r="M31" s="36" t="s">
        <v>173</v>
      </c>
      <c r="N31" s="36" t="s">
        <v>173</v>
      </c>
      <c r="O31" s="294">
        <f t="shared" si="12"/>
        <v>0</v>
      </c>
      <c r="P31" s="183"/>
      <c r="Q31" s="279" t="str">
        <f t="shared" si="5"/>
        <v>Concurso</v>
      </c>
      <c r="R31" s="280" t="s">
        <v>173</v>
      </c>
      <c r="S31" s="280" t="s">
        <v>173</v>
      </c>
      <c r="T31" s="280" t="s">
        <v>173</v>
      </c>
      <c r="U31" s="298">
        <f t="shared" si="6"/>
        <v>0</v>
      </c>
      <c r="V31" s="298">
        <f t="shared" si="7"/>
        <v>0</v>
      </c>
      <c r="W31" s="298">
        <f t="shared" si="8"/>
        <v>0</v>
      </c>
      <c r="X31" s="298">
        <f t="shared" si="9"/>
        <v>0</v>
      </c>
      <c r="Y31" s="298">
        <f t="shared" si="10"/>
        <v>0</v>
      </c>
      <c r="Z31" s="36" t="s">
        <v>173</v>
      </c>
      <c r="AA31" s="36" t="s">
        <v>173</v>
      </c>
      <c r="AB31" s="304">
        <f t="shared" si="11"/>
        <v>0</v>
      </c>
      <c r="AC31" s="179"/>
      <c r="AD31" s="22"/>
      <c r="AE31" s="22"/>
      <c r="AF31" s="22"/>
    </row>
    <row r="32" spans="2:32">
      <c r="B32" s="42"/>
      <c r="C32" s="42"/>
      <c r="D32" s="279" t="s">
        <v>169</v>
      </c>
      <c r="E32" s="280" t="s">
        <v>173</v>
      </c>
      <c r="F32" s="280" t="s">
        <v>173</v>
      </c>
      <c r="G32" s="280" t="s">
        <v>173</v>
      </c>
      <c r="H32" s="280">
        <v>0</v>
      </c>
      <c r="I32" s="280">
        <v>0</v>
      </c>
      <c r="J32" s="280">
        <v>0</v>
      </c>
      <c r="K32" s="280">
        <v>0</v>
      </c>
      <c r="L32" s="293">
        <v>0</v>
      </c>
      <c r="M32" s="36" t="s">
        <v>173</v>
      </c>
      <c r="N32" s="36" t="s">
        <v>173</v>
      </c>
      <c r="O32" s="294">
        <f t="shared" si="12"/>
        <v>0</v>
      </c>
      <c r="P32" s="183"/>
      <c r="Q32" s="279" t="str">
        <f t="shared" si="5"/>
        <v>Tomada de Preços</v>
      </c>
      <c r="R32" s="280" t="s">
        <v>173</v>
      </c>
      <c r="S32" s="280" t="s">
        <v>173</v>
      </c>
      <c r="T32" s="280" t="s">
        <v>173</v>
      </c>
      <c r="U32" s="298">
        <f t="shared" si="6"/>
        <v>0</v>
      </c>
      <c r="V32" s="298">
        <f t="shared" si="7"/>
        <v>0</v>
      </c>
      <c r="W32" s="298">
        <f t="shared" si="8"/>
        <v>0</v>
      </c>
      <c r="X32" s="298">
        <f t="shared" si="9"/>
        <v>0</v>
      </c>
      <c r="Y32" s="298">
        <f t="shared" si="10"/>
        <v>0</v>
      </c>
      <c r="Z32" s="36" t="s">
        <v>173</v>
      </c>
      <c r="AA32" s="36" t="s">
        <v>173</v>
      </c>
      <c r="AB32" s="304">
        <f t="shared" si="11"/>
        <v>0</v>
      </c>
      <c r="AC32" s="179"/>
      <c r="AD32" s="22"/>
      <c r="AE32" s="22"/>
      <c r="AF32" s="22"/>
    </row>
    <row r="33" spans="2:32">
      <c r="B33" s="42"/>
      <c r="C33" s="42"/>
      <c r="D33" s="279" t="s">
        <v>170</v>
      </c>
      <c r="E33" s="280" t="s">
        <v>173</v>
      </c>
      <c r="F33" s="280" t="s">
        <v>173</v>
      </c>
      <c r="G33" s="280" t="s">
        <v>173</v>
      </c>
      <c r="H33" s="280">
        <v>0</v>
      </c>
      <c r="I33" s="280">
        <v>0</v>
      </c>
      <c r="J33" s="280">
        <v>0</v>
      </c>
      <c r="K33" s="280">
        <v>0</v>
      </c>
      <c r="L33" s="293">
        <v>0</v>
      </c>
      <c r="M33" s="36" t="s">
        <v>173</v>
      </c>
      <c r="N33" s="36" t="s">
        <v>173</v>
      </c>
      <c r="O33" s="294">
        <f t="shared" si="12"/>
        <v>0</v>
      </c>
      <c r="P33" s="183"/>
      <c r="Q33" s="279" t="str">
        <f t="shared" si="5"/>
        <v>Inexigibilidade</v>
      </c>
      <c r="R33" s="280" t="s">
        <v>173</v>
      </c>
      <c r="S33" s="280" t="s">
        <v>173</v>
      </c>
      <c r="T33" s="280" t="s">
        <v>173</v>
      </c>
      <c r="U33" s="298">
        <f t="shared" si="6"/>
        <v>0</v>
      </c>
      <c r="V33" s="298">
        <f t="shared" si="7"/>
        <v>0</v>
      </c>
      <c r="W33" s="298">
        <f t="shared" si="8"/>
        <v>0</v>
      </c>
      <c r="X33" s="298">
        <f t="shared" si="9"/>
        <v>0</v>
      </c>
      <c r="Y33" s="298">
        <f t="shared" si="10"/>
        <v>0</v>
      </c>
      <c r="Z33" s="36" t="s">
        <v>173</v>
      </c>
      <c r="AA33" s="36" t="s">
        <v>173</v>
      </c>
      <c r="AB33" s="304">
        <f t="shared" si="11"/>
        <v>0</v>
      </c>
      <c r="AC33" s="179"/>
      <c r="AD33" s="22"/>
      <c r="AE33" s="22"/>
      <c r="AF33" s="22"/>
    </row>
    <row r="34" spans="2:32">
      <c r="B34" s="42"/>
      <c r="C34" s="42"/>
      <c r="D34" s="279" t="s">
        <v>171</v>
      </c>
      <c r="E34" s="280" t="s">
        <v>173</v>
      </c>
      <c r="F34" s="280" t="s">
        <v>173</v>
      </c>
      <c r="G34" s="280" t="s">
        <v>173</v>
      </c>
      <c r="H34" s="280">
        <v>0</v>
      </c>
      <c r="I34" s="280">
        <v>0</v>
      </c>
      <c r="J34" s="280">
        <v>0</v>
      </c>
      <c r="K34" s="280">
        <v>0</v>
      </c>
      <c r="L34" s="293">
        <v>0</v>
      </c>
      <c r="M34" s="36" t="s">
        <v>173</v>
      </c>
      <c r="N34" s="36" t="s">
        <v>173</v>
      </c>
      <c r="O34" s="294">
        <f t="shared" si="12"/>
        <v>0</v>
      </c>
      <c r="P34" s="183"/>
      <c r="Q34" s="279" t="str">
        <f t="shared" si="5"/>
        <v>Dispensa</v>
      </c>
      <c r="R34" s="280" t="s">
        <v>173</v>
      </c>
      <c r="S34" s="280" t="s">
        <v>173</v>
      </c>
      <c r="T34" s="280" t="s">
        <v>173</v>
      </c>
      <c r="U34" s="298">
        <f t="shared" si="6"/>
        <v>0</v>
      </c>
      <c r="V34" s="298">
        <f t="shared" si="7"/>
        <v>0</v>
      </c>
      <c r="W34" s="298">
        <f t="shared" si="8"/>
        <v>0</v>
      </c>
      <c r="X34" s="298">
        <f t="shared" si="9"/>
        <v>0</v>
      </c>
      <c r="Y34" s="298">
        <f t="shared" si="10"/>
        <v>0</v>
      </c>
      <c r="Z34" s="36" t="s">
        <v>173</v>
      </c>
      <c r="AA34" s="36" t="s">
        <v>173</v>
      </c>
      <c r="AB34" s="304">
        <f t="shared" si="11"/>
        <v>0</v>
      </c>
      <c r="AC34" s="179"/>
      <c r="AD34" s="22"/>
      <c r="AE34" s="22"/>
      <c r="AF34" s="22"/>
    </row>
    <row r="35" spans="1:32">
      <c r="A35" s="1"/>
      <c r="B35" s="42"/>
      <c r="C35" s="42"/>
      <c r="D35" s="281" t="s">
        <v>2</v>
      </c>
      <c r="E35" s="282" t="s">
        <v>173</v>
      </c>
      <c r="F35" s="282" t="s">
        <v>173</v>
      </c>
      <c r="G35" s="282" t="s">
        <v>173</v>
      </c>
      <c r="H35" s="282">
        <f t="shared" ref="H35:M35" si="13">SUM(H29:H34)</f>
        <v>2</v>
      </c>
      <c r="I35" s="282">
        <f t="shared" si="13"/>
        <v>1</v>
      </c>
      <c r="J35" s="282">
        <f t="shared" si="13"/>
        <v>1</v>
      </c>
      <c r="K35" s="282">
        <f t="shared" si="13"/>
        <v>0</v>
      </c>
      <c r="L35" s="295">
        <f t="shared" si="13"/>
        <v>5</v>
      </c>
      <c r="M35" s="36" t="s">
        <v>173</v>
      </c>
      <c r="N35" s="36" t="s">
        <v>173</v>
      </c>
      <c r="O35" s="296">
        <f t="shared" si="12"/>
        <v>9</v>
      </c>
      <c r="P35" s="183"/>
      <c r="Q35" s="281" t="s">
        <v>2</v>
      </c>
      <c r="R35" s="282" t="s">
        <v>173</v>
      </c>
      <c r="S35" s="282" t="s">
        <v>173</v>
      </c>
      <c r="T35" s="282" t="s">
        <v>173</v>
      </c>
      <c r="U35" s="300">
        <f t="shared" si="6"/>
        <v>0.00938967136150235</v>
      </c>
      <c r="V35" s="300">
        <f t="shared" si="7"/>
        <v>0.0087719298245614</v>
      </c>
      <c r="W35" s="300">
        <f t="shared" si="8"/>
        <v>0.00526315789473684</v>
      </c>
      <c r="X35" s="300">
        <f t="shared" si="9"/>
        <v>0</v>
      </c>
      <c r="Y35" s="300">
        <f t="shared" si="10"/>
        <v>0.0285714285714286</v>
      </c>
      <c r="Z35" s="36" t="s">
        <v>173</v>
      </c>
      <c r="AA35" s="36" t="s">
        <v>173</v>
      </c>
      <c r="AB35" s="300">
        <f t="shared" si="11"/>
        <v>0.00519031141868512</v>
      </c>
      <c r="AC35" s="179"/>
      <c r="AD35" s="22"/>
      <c r="AE35" s="22"/>
      <c r="AF35" s="22"/>
    </row>
    <row r="36" spans="1:32">
      <c r="A36" s="1"/>
      <c r="B36" s="42"/>
      <c r="C36" s="42"/>
      <c r="D36" s="283" t="s">
        <v>179</v>
      </c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283" t="s">
        <v>179</v>
      </c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79"/>
      <c r="AD36" s="22"/>
      <c r="AE36" s="22"/>
      <c r="AF36" s="22"/>
    </row>
    <row r="37" spans="1:32">
      <c r="A37" s="1"/>
      <c r="B37" s="42"/>
      <c r="C37" s="42"/>
      <c r="D37" s="183" t="s">
        <v>180</v>
      </c>
      <c r="E37" s="288"/>
      <c r="F37" s="289"/>
      <c r="G37" s="288"/>
      <c r="H37" s="288"/>
      <c r="I37" s="288"/>
      <c r="J37" s="288"/>
      <c r="K37" s="288"/>
      <c r="L37" s="288"/>
      <c r="M37" s="288"/>
      <c r="N37" s="288"/>
      <c r="O37" s="183"/>
      <c r="P37" s="183"/>
      <c r="Q37" s="183" t="s">
        <v>180</v>
      </c>
      <c r="R37" s="179"/>
      <c r="S37" s="301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22"/>
      <c r="AE37" s="22"/>
      <c r="AF37" s="22"/>
    </row>
    <row r="38" spans="1:32">
      <c r="A38" s="1"/>
      <c r="B38" s="42"/>
      <c r="C38" s="42"/>
      <c r="D38" s="183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183"/>
      <c r="P38" s="183"/>
      <c r="Q38" s="183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22"/>
      <c r="AE38" s="22"/>
      <c r="AF38" s="22"/>
    </row>
    <row r="39" spans="1:32">
      <c r="A39" s="1"/>
      <c r="B39" s="42"/>
      <c r="C39" s="42"/>
      <c r="D39" s="290"/>
      <c r="E39" s="286"/>
      <c r="F39" s="286"/>
      <c r="G39" s="288"/>
      <c r="H39" s="288"/>
      <c r="I39" s="288"/>
      <c r="J39" s="288"/>
      <c r="K39" s="288"/>
      <c r="L39" s="288"/>
      <c r="M39" s="288"/>
      <c r="N39" s="288"/>
      <c r="O39" s="183"/>
      <c r="P39" s="183"/>
      <c r="Q39" s="290"/>
      <c r="R39" s="286"/>
      <c r="S39" s="286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22"/>
      <c r="AE39" s="22"/>
      <c r="AF39" s="22"/>
    </row>
    <row r="40" s="274" customFormat="1" ht="14.25" spans="1:32">
      <c r="A40" s="291"/>
      <c r="B40" s="287"/>
      <c r="C40" s="287"/>
      <c r="D40" s="276" t="s">
        <v>181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97"/>
      <c r="Q40" s="276" t="s">
        <v>182</v>
      </c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307"/>
      <c r="AD40" s="308"/>
      <c r="AE40" s="308"/>
      <c r="AF40" s="308"/>
    </row>
    <row r="41" spans="1:32">
      <c r="A41" s="1"/>
      <c r="B41" s="42"/>
      <c r="C41" s="42"/>
      <c r="D41" s="278" t="s">
        <v>165</v>
      </c>
      <c r="E41" s="236">
        <v>2011</v>
      </c>
      <c r="F41" s="237">
        <v>2012</v>
      </c>
      <c r="G41" s="236">
        <v>2013</v>
      </c>
      <c r="H41" s="236">
        <v>2014</v>
      </c>
      <c r="I41" s="236">
        <v>2015</v>
      </c>
      <c r="J41" s="236">
        <v>2016</v>
      </c>
      <c r="K41" s="292">
        <v>2017</v>
      </c>
      <c r="L41" s="292">
        <v>2018</v>
      </c>
      <c r="M41" s="292">
        <v>2019</v>
      </c>
      <c r="N41" s="292">
        <v>2020</v>
      </c>
      <c r="O41" s="243" t="s">
        <v>2</v>
      </c>
      <c r="P41" s="183"/>
      <c r="Q41" s="278" t="s">
        <v>165</v>
      </c>
      <c r="R41" s="236">
        <v>2011</v>
      </c>
      <c r="S41" s="237">
        <v>2012</v>
      </c>
      <c r="T41" s="236">
        <v>2013</v>
      </c>
      <c r="U41" s="236">
        <v>2014</v>
      </c>
      <c r="V41" s="236">
        <v>2015</v>
      </c>
      <c r="W41" s="236">
        <v>2016</v>
      </c>
      <c r="X41" s="236">
        <v>2017</v>
      </c>
      <c r="Y41" s="236">
        <v>2018</v>
      </c>
      <c r="Z41" s="236">
        <v>2019</v>
      </c>
      <c r="AA41" s="236">
        <v>2020</v>
      </c>
      <c r="AB41" s="243" t="s">
        <v>2</v>
      </c>
      <c r="AC41" s="179"/>
      <c r="AD41" s="22"/>
      <c r="AE41" s="22"/>
      <c r="AF41" s="22"/>
    </row>
    <row r="42" spans="1:32">
      <c r="A42" s="1"/>
      <c r="B42" s="42"/>
      <c r="C42" s="42"/>
      <c r="D42" s="279" t="s">
        <v>166</v>
      </c>
      <c r="E42" s="280" t="s">
        <v>173</v>
      </c>
      <c r="F42" s="280" t="s">
        <v>173</v>
      </c>
      <c r="G42" s="280" t="s">
        <v>173</v>
      </c>
      <c r="H42" s="280">
        <v>0</v>
      </c>
      <c r="I42" s="280">
        <v>2</v>
      </c>
      <c r="J42" s="280">
        <v>1</v>
      </c>
      <c r="K42" s="280">
        <v>1</v>
      </c>
      <c r="L42" s="293">
        <v>3</v>
      </c>
      <c r="M42" s="36" t="s">
        <v>173</v>
      </c>
      <c r="N42" s="36" t="s">
        <v>173</v>
      </c>
      <c r="O42" s="294">
        <f>SUM(E42:N42)</f>
        <v>7</v>
      </c>
      <c r="P42" s="183"/>
      <c r="Q42" s="279" t="str">
        <f t="shared" ref="Q42:Q47" si="14">D42</f>
        <v>Pregão</v>
      </c>
      <c r="R42" s="280" t="s">
        <v>173</v>
      </c>
      <c r="S42" s="280" t="s">
        <v>173</v>
      </c>
      <c r="T42" s="280" t="s">
        <v>173</v>
      </c>
      <c r="U42" s="298">
        <f t="shared" ref="U42:U48" si="15">IF(ISERROR(H42/H$23),"-",(H42/H$23))</f>
        <v>0</v>
      </c>
      <c r="V42" s="298">
        <f t="shared" ref="V42:V48" si="16">IF(ISERROR(I42/I$23),"-",(I42/I$23))</f>
        <v>0.0175438596491228</v>
      </c>
      <c r="W42" s="298">
        <f t="shared" ref="W42:W48" si="17">IF(ISERROR(J42/J$23),"-",(J42/J$23))</f>
        <v>0.00526315789473684</v>
      </c>
      <c r="X42" s="298">
        <f t="shared" ref="X42:X48" si="18">IF(ISERROR(K42/K$23),"-",(K42/K$23))</f>
        <v>0.0075187969924812</v>
      </c>
      <c r="Y42" s="298">
        <f t="shared" ref="Y42:Y48" si="19">IF(ISERROR(L42/L$23),"-",(L42/L$23))</f>
        <v>0.0171428571428571</v>
      </c>
      <c r="Z42" s="36" t="s">
        <v>173</v>
      </c>
      <c r="AA42" s="36" t="s">
        <v>173</v>
      </c>
      <c r="AB42" s="304">
        <f t="shared" ref="AB42:AB48" si="20">IF(ISERROR(O42/O$23),"-",(O42/O$23))</f>
        <v>0.00403690888119954</v>
      </c>
      <c r="AC42" s="179"/>
      <c r="AD42" s="22"/>
      <c r="AE42" s="22"/>
      <c r="AF42" s="22"/>
    </row>
    <row r="43" spans="1:32">
      <c r="A43" s="1"/>
      <c r="B43" s="42"/>
      <c r="C43" s="42"/>
      <c r="D43" s="279" t="s">
        <v>167</v>
      </c>
      <c r="E43" s="280" t="s">
        <v>173</v>
      </c>
      <c r="F43" s="280" t="s">
        <v>173</v>
      </c>
      <c r="G43" s="280" t="s">
        <v>173</v>
      </c>
      <c r="H43" s="280">
        <v>0</v>
      </c>
      <c r="I43" s="280">
        <v>0</v>
      </c>
      <c r="J43" s="280">
        <v>0</v>
      </c>
      <c r="K43" s="280">
        <v>0</v>
      </c>
      <c r="L43" s="293">
        <v>0</v>
      </c>
      <c r="M43" s="36" t="s">
        <v>173</v>
      </c>
      <c r="N43" s="36" t="s">
        <v>173</v>
      </c>
      <c r="O43" s="294">
        <f t="shared" ref="O43:O48" si="21">SUM(E43:N43)</f>
        <v>0</v>
      </c>
      <c r="P43" s="183"/>
      <c r="Q43" s="279" t="str">
        <f t="shared" si="14"/>
        <v>Concorrência</v>
      </c>
      <c r="R43" s="280" t="s">
        <v>173</v>
      </c>
      <c r="S43" s="280" t="s">
        <v>173</v>
      </c>
      <c r="T43" s="280" t="s">
        <v>173</v>
      </c>
      <c r="U43" s="298">
        <f t="shared" si="15"/>
        <v>0</v>
      </c>
      <c r="V43" s="298">
        <f t="shared" si="16"/>
        <v>0</v>
      </c>
      <c r="W43" s="298">
        <f t="shared" si="17"/>
        <v>0</v>
      </c>
      <c r="X43" s="298">
        <f t="shared" si="18"/>
        <v>0</v>
      </c>
      <c r="Y43" s="298">
        <f t="shared" si="19"/>
        <v>0</v>
      </c>
      <c r="Z43" s="36" t="s">
        <v>173</v>
      </c>
      <c r="AA43" s="36" t="s">
        <v>173</v>
      </c>
      <c r="AB43" s="304">
        <f t="shared" si="20"/>
        <v>0</v>
      </c>
      <c r="AC43" s="179"/>
      <c r="AD43" s="22"/>
      <c r="AE43" s="22"/>
      <c r="AF43" s="22"/>
    </row>
    <row r="44" spans="1:32">
      <c r="A44" s="1"/>
      <c r="B44" s="42"/>
      <c r="C44" s="42"/>
      <c r="D44" s="279" t="s">
        <v>168</v>
      </c>
      <c r="E44" s="280" t="s">
        <v>173</v>
      </c>
      <c r="F44" s="280" t="s">
        <v>173</v>
      </c>
      <c r="G44" s="280" t="s">
        <v>173</v>
      </c>
      <c r="H44" s="280">
        <v>0</v>
      </c>
      <c r="I44" s="280">
        <v>0</v>
      </c>
      <c r="J44" s="280">
        <v>0</v>
      </c>
      <c r="K44" s="280">
        <v>0</v>
      </c>
      <c r="L44" s="293">
        <v>0</v>
      </c>
      <c r="M44" s="36" t="s">
        <v>173</v>
      </c>
      <c r="N44" s="36" t="s">
        <v>173</v>
      </c>
      <c r="O44" s="294">
        <f t="shared" si="21"/>
        <v>0</v>
      </c>
      <c r="P44" s="183"/>
      <c r="Q44" s="279" t="str">
        <f t="shared" si="14"/>
        <v>Concurso</v>
      </c>
      <c r="R44" s="280" t="s">
        <v>173</v>
      </c>
      <c r="S44" s="280" t="s">
        <v>173</v>
      </c>
      <c r="T44" s="280" t="s">
        <v>173</v>
      </c>
      <c r="U44" s="298">
        <f t="shared" si="15"/>
        <v>0</v>
      </c>
      <c r="V44" s="298">
        <f t="shared" si="16"/>
        <v>0</v>
      </c>
      <c r="W44" s="298">
        <f t="shared" si="17"/>
        <v>0</v>
      </c>
      <c r="X44" s="298">
        <f t="shared" si="18"/>
        <v>0</v>
      </c>
      <c r="Y44" s="298">
        <f t="shared" si="19"/>
        <v>0</v>
      </c>
      <c r="Z44" s="36" t="s">
        <v>173</v>
      </c>
      <c r="AA44" s="36" t="s">
        <v>173</v>
      </c>
      <c r="AB44" s="304">
        <f t="shared" si="20"/>
        <v>0</v>
      </c>
      <c r="AC44" s="179"/>
      <c r="AD44" s="22"/>
      <c r="AE44" s="22"/>
      <c r="AF44" s="22"/>
    </row>
    <row r="45" spans="1:32">
      <c r="A45" s="1"/>
      <c r="B45" s="42"/>
      <c r="C45" s="42"/>
      <c r="D45" s="279" t="s">
        <v>169</v>
      </c>
      <c r="E45" s="280" t="s">
        <v>173</v>
      </c>
      <c r="F45" s="280" t="s">
        <v>173</v>
      </c>
      <c r="G45" s="280" t="s">
        <v>173</v>
      </c>
      <c r="H45" s="280">
        <v>0</v>
      </c>
      <c r="I45" s="280">
        <v>0</v>
      </c>
      <c r="J45" s="280">
        <v>0</v>
      </c>
      <c r="K45" s="280">
        <v>0</v>
      </c>
      <c r="L45" s="293">
        <v>0</v>
      </c>
      <c r="M45" s="36" t="s">
        <v>173</v>
      </c>
      <c r="N45" s="36" t="s">
        <v>173</v>
      </c>
      <c r="O45" s="294">
        <f t="shared" si="21"/>
        <v>0</v>
      </c>
      <c r="P45" s="183"/>
      <c r="Q45" s="279" t="str">
        <f t="shared" si="14"/>
        <v>Tomada de Preços</v>
      </c>
      <c r="R45" s="280" t="s">
        <v>173</v>
      </c>
      <c r="S45" s="280" t="s">
        <v>173</v>
      </c>
      <c r="T45" s="280" t="s">
        <v>173</v>
      </c>
      <c r="U45" s="298">
        <f t="shared" si="15"/>
        <v>0</v>
      </c>
      <c r="V45" s="298">
        <f t="shared" si="16"/>
        <v>0</v>
      </c>
      <c r="W45" s="298">
        <f t="shared" si="17"/>
        <v>0</v>
      </c>
      <c r="X45" s="298">
        <f t="shared" si="18"/>
        <v>0</v>
      </c>
      <c r="Y45" s="298">
        <f t="shared" si="19"/>
        <v>0</v>
      </c>
      <c r="Z45" s="36" t="s">
        <v>173</v>
      </c>
      <c r="AA45" s="36" t="s">
        <v>173</v>
      </c>
      <c r="AB45" s="304">
        <f t="shared" si="20"/>
        <v>0</v>
      </c>
      <c r="AC45" s="179"/>
      <c r="AD45" s="22"/>
      <c r="AE45" s="22"/>
      <c r="AF45" s="22"/>
    </row>
    <row r="46" spans="1:32">
      <c r="A46" s="1"/>
      <c r="B46" s="42"/>
      <c r="C46" s="42"/>
      <c r="D46" s="279" t="s">
        <v>170</v>
      </c>
      <c r="E46" s="280" t="s">
        <v>173</v>
      </c>
      <c r="F46" s="280" t="s">
        <v>173</v>
      </c>
      <c r="G46" s="280" t="s">
        <v>173</v>
      </c>
      <c r="H46" s="280">
        <v>0</v>
      </c>
      <c r="I46" s="280">
        <v>0</v>
      </c>
      <c r="J46" s="280">
        <v>0</v>
      </c>
      <c r="K46" s="280">
        <v>0</v>
      </c>
      <c r="L46" s="293">
        <v>0</v>
      </c>
      <c r="M46" s="36" t="s">
        <v>173</v>
      </c>
      <c r="N46" s="36" t="s">
        <v>173</v>
      </c>
      <c r="O46" s="294">
        <f t="shared" si="21"/>
        <v>0</v>
      </c>
      <c r="P46" s="183"/>
      <c r="Q46" s="279" t="str">
        <f t="shared" si="14"/>
        <v>Inexigibilidade</v>
      </c>
      <c r="R46" s="280" t="s">
        <v>173</v>
      </c>
      <c r="S46" s="280" t="s">
        <v>173</v>
      </c>
      <c r="T46" s="280" t="s">
        <v>173</v>
      </c>
      <c r="U46" s="298">
        <f t="shared" si="15"/>
        <v>0</v>
      </c>
      <c r="V46" s="298">
        <f t="shared" si="16"/>
        <v>0</v>
      </c>
      <c r="W46" s="298">
        <f t="shared" si="17"/>
        <v>0</v>
      </c>
      <c r="X46" s="298">
        <f t="shared" si="18"/>
        <v>0</v>
      </c>
      <c r="Y46" s="298">
        <f t="shared" si="19"/>
        <v>0</v>
      </c>
      <c r="Z46" s="36" t="s">
        <v>173</v>
      </c>
      <c r="AA46" s="36" t="s">
        <v>173</v>
      </c>
      <c r="AB46" s="304">
        <f t="shared" si="20"/>
        <v>0</v>
      </c>
      <c r="AC46" s="179"/>
      <c r="AD46" s="22"/>
      <c r="AE46" s="22"/>
      <c r="AF46" s="22"/>
    </row>
    <row r="47" spans="1:32">
      <c r="A47" s="1"/>
      <c r="B47" s="42"/>
      <c r="C47" s="42"/>
      <c r="D47" s="279" t="s">
        <v>171</v>
      </c>
      <c r="E47" s="280" t="s">
        <v>173</v>
      </c>
      <c r="F47" s="280" t="s">
        <v>173</v>
      </c>
      <c r="G47" s="280" t="s">
        <v>173</v>
      </c>
      <c r="H47" s="280">
        <v>0</v>
      </c>
      <c r="I47" s="280">
        <v>0</v>
      </c>
      <c r="J47" s="280">
        <v>0</v>
      </c>
      <c r="K47" s="280">
        <v>0</v>
      </c>
      <c r="L47" s="293">
        <v>0</v>
      </c>
      <c r="M47" s="36" t="s">
        <v>173</v>
      </c>
      <c r="N47" s="36" t="s">
        <v>173</v>
      </c>
      <c r="O47" s="294">
        <f t="shared" si="21"/>
        <v>0</v>
      </c>
      <c r="P47" s="183"/>
      <c r="Q47" s="279" t="str">
        <f t="shared" si="14"/>
        <v>Dispensa</v>
      </c>
      <c r="R47" s="280" t="s">
        <v>173</v>
      </c>
      <c r="S47" s="280" t="s">
        <v>173</v>
      </c>
      <c r="T47" s="280" t="s">
        <v>173</v>
      </c>
      <c r="U47" s="298">
        <f t="shared" si="15"/>
        <v>0</v>
      </c>
      <c r="V47" s="298">
        <f t="shared" si="16"/>
        <v>0</v>
      </c>
      <c r="W47" s="298">
        <f t="shared" si="17"/>
        <v>0</v>
      </c>
      <c r="X47" s="298">
        <f t="shared" si="18"/>
        <v>0</v>
      </c>
      <c r="Y47" s="298">
        <f t="shared" si="19"/>
        <v>0</v>
      </c>
      <c r="Z47" s="36" t="s">
        <v>173</v>
      </c>
      <c r="AA47" s="36" t="s">
        <v>173</v>
      </c>
      <c r="AB47" s="304">
        <f t="shared" si="20"/>
        <v>0</v>
      </c>
      <c r="AC47" s="179"/>
      <c r="AD47" s="22"/>
      <c r="AE47" s="22"/>
      <c r="AF47" s="22"/>
    </row>
    <row r="48" spans="1:32">
      <c r="A48" s="1"/>
      <c r="B48" s="42"/>
      <c r="C48" s="42"/>
      <c r="D48" s="281" t="s">
        <v>2</v>
      </c>
      <c r="E48" s="282" t="s">
        <v>173</v>
      </c>
      <c r="F48" s="282" t="s">
        <v>173</v>
      </c>
      <c r="G48" s="282" t="s">
        <v>173</v>
      </c>
      <c r="H48" s="282">
        <f t="shared" ref="H48:L48" si="22">SUM(H42:H47)</f>
        <v>0</v>
      </c>
      <c r="I48" s="282">
        <f t="shared" si="22"/>
        <v>2</v>
      </c>
      <c r="J48" s="282">
        <f t="shared" si="22"/>
        <v>1</v>
      </c>
      <c r="K48" s="282">
        <f t="shared" si="22"/>
        <v>1</v>
      </c>
      <c r="L48" s="295">
        <f t="shared" si="22"/>
        <v>3</v>
      </c>
      <c r="M48" s="36" t="s">
        <v>173</v>
      </c>
      <c r="N48" s="36" t="s">
        <v>173</v>
      </c>
      <c r="O48" s="296">
        <f t="shared" si="21"/>
        <v>7</v>
      </c>
      <c r="P48" s="183"/>
      <c r="Q48" s="281" t="s">
        <v>2</v>
      </c>
      <c r="R48" s="282" t="s">
        <v>173</v>
      </c>
      <c r="S48" s="282" t="s">
        <v>173</v>
      </c>
      <c r="T48" s="282" t="s">
        <v>173</v>
      </c>
      <c r="U48" s="300">
        <f t="shared" si="15"/>
        <v>0</v>
      </c>
      <c r="V48" s="300">
        <f t="shared" si="16"/>
        <v>0.0175438596491228</v>
      </c>
      <c r="W48" s="300">
        <f t="shared" si="17"/>
        <v>0.00526315789473684</v>
      </c>
      <c r="X48" s="300">
        <f t="shared" si="18"/>
        <v>0.0075187969924812</v>
      </c>
      <c r="Y48" s="300">
        <f t="shared" si="19"/>
        <v>0.0171428571428571</v>
      </c>
      <c r="Z48" s="36" t="s">
        <v>173</v>
      </c>
      <c r="AA48" s="36" t="s">
        <v>173</v>
      </c>
      <c r="AB48" s="300">
        <f t="shared" si="20"/>
        <v>0.00403690888119954</v>
      </c>
      <c r="AC48" s="179"/>
      <c r="AD48" s="22"/>
      <c r="AE48" s="22"/>
      <c r="AF48" s="22"/>
    </row>
    <row r="49" spans="1:32">
      <c r="A49" s="1"/>
      <c r="B49" s="42"/>
      <c r="C49" s="42"/>
      <c r="D49" s="283" t="s">
        <v>179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83" t="s">
        <v>179</v>
      </c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79"/>
      <c r="AD49" s="22"/>
      <c r="AE49" s="22"/>
      <c r="AF49" s="22"/>
    </row>
    <row r="50" spans="1:32">
      <c r="A50" s="1"/>
      <c r="B50" s="42"/>
      <c r="C50" s="42"/>
      <c r="D50" s="183" t="s">
        <v>180</v>
      </c>
      <c r="E50" s="288"/>
      <c r="F50" s="289"/>
      <c r="G50" s="288"/>
      <c r="H50" s="288"/>
      <c r="I50" s="288"/>
      <c r="J50" s="288"/>
      <c r="K50" s="288"/>
      <c r="L50" s="288"/>
      <c r="M50" s="288"/>
      <c r="N50" s="288"/>
      <c r="O50" s="183"/>
      <c r="P50" s="183"/>
      <c r="Q50" s="183" t="s">
        <v>180</v>
      </c>
      <c r="R50" s="179"/>
      <c r="S50" s="301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22"/>
      <c r="AE50" s="22"/>
      <c r="AF50" s="22"/>
    </row>
    <row r="51" spans="1:32">
      <c r="A51" s="1"/>
      <c r="B51" s="42"/>
      <c r="C51" s="42"/>
      <c r="D51" s="183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183"/>
      <c r="P51" s="183"/>
      <c r="Q51" s="183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22"/>
      <c r="AE51" s="22"/>
      <c r="AF51" s="22"/>
    </row>
    <row r="52" spans="1:32">
      <c r="A52" s="1"/>
      <c r="B52" s="42"/>
      <c r="C52" s="42"/>
      <c r="D52" s="285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183"/>
      <c r="P52" s="183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22"/>
      <c r="AE52" s="22"/>
      <c r="AF52" s="22"/>
    </row>
    <row r="53" s="274" customFormat="1" ht="14.25" spans="1:32">
      <c r="A53" s="291"/>
      <c r="B53" s="287"/>
      <c r="C53" s="287"/>
      <c r="D53" s="276" t="s">
        <v>183</v>
      </c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97"/>
      <c r="Q53" s="276" t="s">
        <v>184</v>
      </c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307"/>
      <c r="AD53" s="308"/>
      <c r="AE53" s="308"/>
      <c r="AF53" s="308"/>
    </row>
    <row r="54" spans="1:32">
      <c r="A54" s="1"/>
      <c r="B54" s="42"/>
      <c r="C54" s="42"/>
      <c r="D54" s="278" t="s">
        <v>165</v>
      </c>
      <c r="E54" s="236">
        <v>2011</v>
      </c>
      <c r="F54" s="237">
        <v>2012</v>
      </c>
      <c r="G54" s="236">
        <v>2013</v>
      </c>
      <c r="H54" s="236">
        <v>2014</v>
      </c>
      <c r="I54" s="236">
        <v>2015</v>
      </c>
      <c r="J54" s="236">
        <v>2016</v>
      </c>
      <c r="K54" s="292">
        <v>2017</v>
      </c>
      <c r="L54" s="292">
        <v>2018</v>
      </c>
      <c r="M54" s="292">
        <v>2019</v>
      </c>
      <c r="N54" s="292">
        <v>2020</v>
      </c>
      <c r="O54" s="243" t="s">
        <v>2</v>
      </c>
      <c r="P54" s="183"/>
      <c r="Q54" s="278" t="s">
        <v>165</v>
      </c>
      <c r="R54" s="236">
        <v>2011</v>
      </c>
      <c r="S54" s="237">
        <v>2012</v>
      </c>
      <c r="T54" s="236">
        <v>2013</v>
      </c>
      <c r="U54" s="236">
        <v>2014</v>
      </c>
      <c r="V54" s="236">
        <v>2015</v>
      </c>
      <c r="W54" s="236">
        <v>2016</v>
      </c>
      <c r="X54" s="236">
        <v>2017</v>
      </c>
      <c r="Y54" s="236">
        <v>2018</v>
      </c>
      <c r="Z54" s="236">
        <v>2019</v>
      </c>
      <c r="AA54" s="236">
        <v>2020</v>
      </c>
      <c r="AB54" s="243" t="s">
        <v>2</v>
      </c>
      <c r="AC54" s="179"/>
      <c r="AD54" s="22"/>
      <c r="AE54" s="22"/>
      <c r="AF54" s="22"/>
    </row>
    <row r="55" spans="1:32">
      <c r="A55" s="1"/>
      <c r="B55" s="42"/>
      <c r="C55" s="42"/>
      <c r="D55" s="279" t="s">
        <v>166</v>
      </c>
      <c r="E55" s="280" t="s">
        <v>173</v>
      </c>
      <c r="F55" s="280" t="s">
        <v>173</v>
      </c>
      <c r="G55" s="280" t="s">
        <v>173</v>
      </c>
      <c r="H55" s="280">
        <v>81</v>
      </c>
      <c r="I55" s="280">
        <v>41</v>
      </c>
      <c r="J55" s="280">
        <v>53</v>
      </c>
      <c r="K55" s="280">
        <v>49</v>
      </c>
      <c r="L55" s="293">
        <v>81</v>
      </c>
      <c r="M55" s="293">
        <v>54</v>
      </c>
      <c r="N55" s="293">
        <v>52</v>
      </c>
      <c r="O55" s="294">
        <f>SUM(E55:N55)</f>
        <v>411</v>
      </c>
      <c r="P55" s="183"/>
      <c r="Q55" s="279" t="str">
        <f t="shared" ref="Q55:Q60" si="23">D55</f>
        <v>Pregão</v>
      </c>
      <c r="R55" s="280" t="s">
        <v>173</v>
      </c>
      <c r="S55" s="280" t="s">
        <v>173</v>
      </c>
      <c r="T55" s="280" t="s">
        <v>173</v>
      </c>
      <c r="U55" s="298">
        <f t="shared" ref="U55:AB55" si="24">IF(ISERROR(H55/H$23),"-",(H55/H$23))</f>
        <v>0.380281690140845</v>
      </c>
      <c r="V55" s="298">
        <f t="shared" si="24"/>
        <v>0.359649122807018</v>
      </c>
      <c r="W55" s="298">
        <f t="shared" si="24"/>
        <v>0.278947368421053</v>
      </c>
      <c r="X55" s="298">
        <f t="shared" si="24"/>
        <v>0.368421052631579</v>
      </c>
      <c r="Y55" s="298">
        <f t="shared" si="24"/>
        <v>0.462857142857143</v>
      </c>
      <c r="Z55" s="304">
        <f t="shared" si="24"/>
        <v>0.412213740458015</v>
      </c>
      <c r="AA55" s="304">
        <f t="shared" si="24"/>
        <v>0.525252525252525</v>
      </c>
      <c r="AB55" s="298">
        <f t="shared" si="24"/>
        <v>0.237024221453287</v>
      </c>
      <c r="AC55" s="179"/>
      <c r="AD55" s="22"/>
      <c r="AE55" s="22"/>
      <c r="AF55" s="22"/>
    </row>
    <row r="56" spans="1:32">
      <c r="A56" s="1"/>
      <c r="B56" s="42"/>
      <c r="C56" s="42"/>
      <c r="D56" s="279" t="s">
        <v>167</v>
      </c>
      <c r="E56" s="280" t="s">
        <v>173</v>
      </c>
      <c r="F56" s="280" t="s">
        <v>173</v>
      </c>
      <c r="G56" s="280" t="s">
        <v>173</v>
      </c>
      <c r="H56" s="280">
        <v>5</v>
      </c>
      <c r="I56" s="280">
        <v>2</v>
      </c>
      <c r="J56" s="280">
        <v>2</v>
      </c>
      <c r="K56" s="280">
        <v>0</v>
      </c>
      <c r="L56" s="293">
        <v>2</v>
      </c>
      <c r="M56" s="293">
        <v>0</v>
      </c>
      <c r="N56" s="293">
        <v>0</v>
      </c>
      <c r="O56" s="294">
        <f t="shared" ref="O56:O61" si="25">SUM(E56:N56)</f>
        <v>11</v>
      </c>
      <c r="P56" s="183"/>
      <c r="Q56" s="279" t="str">
        <f t="shared" si="23"/>
        <v>Concorrência</v>
      </c>
      <c r="R56" s="280" t="s">
        <v>173</v>
      </c>
      <c r="S56" s="280" t="s">
        <v>173</v>
      </c>
      <c r="T56" s="280" t="s">
        <v>173</v>
      </c>
      <c r="U56" s="298">
        <v>0.0234741784037559</v>
      </c>
      <c r="V56" s="298">
        <v>0.0175438596491228</v>
      </c>
      <c r="W56" s="298">
        <v>0.0105263157894737</v>
      </c>
      <c r="X56" s="298">
        <v>0</v>
      </c>
      <c r="Y56" s="298">
        <f t="shared" ref="Y56:Y61" si="26">IF(ISERROR(L56/L$23),"-",(L56/L$23))</f>
        <v>0.0114285714285714</v>
      </c>
      <c r="Z56" s="304">
        <v>0</v>
      </c>
      <c r="AA56" s="304">
        <v>0</v>
      </c>
      <c r="AB56" s="298">
        <f t="shared" ref="AB56:AB61" si="27">IF(ISERROR(O56/O$23),"-",(O56/O$23))</f>
        <v>0.0063437139561707</v>
      </c>
      <c r="AC56" s="179"/>
      <c r="AD56" s="22"/>
      <c r="AE56" s="22"/>
      <c r="AF56" s="22"/>
    </row>
    <row r="57" spans="1:32">
      <c r="A57" s="1"/>
      <c r="B57" s="42"/>
      <c r="C57" s="42"/>
      <c r="D57" s="279" t="s">
        <v>168</v>
      </c>
      <c r="E57" s="280" t="s">
        <v>173</v>
      </c>
      <c r="F57" s="280" t="s">
        <v>173</v>
      </c>
      <c r="G57" s="280" t="s">
        <v>173</v>
      </c>
      <c r="H57" s="280">
        <v>0</v>
      </c>
      <c r="I57" s="280">
        <v>0</v>
      </c>
      <c r="J57" s="280">
        <v>0</v>
      </c>
      <c r="K57" s="280">
        <v>0</v>
      </c>
      <c r="L57" s="293">
        <v>1</v>
      </c>
      <c r="M57" s="293">
        <v>0</v>
      </c>
      <c r="N57" s="293">
        <v>0</v>
      </c>
      <c r="O57" s="294">
        <f t="shared" si="25"/>
        <v>1</v>
      </c>
      <c r="P57" s="183"/>
      <c r="Q57" s="279" t="str">
        <f t="shared" si="23"/>
        <v>Concurso</v>
      </c>
      <c r="R57" s="280" t="s">
        <v>173</v>
      </c>
      <c r="S57" s="280" t="s">
        <v>173</v>
      </c>
      <c r="T57" s="280" t="s">
        <v>173</v>
      </c>
      <c r="U57" s="298">
        <v>0</v>
      </c>
      <c r="V57" s="298">
        <v>0</v>
      </c>
      <c r="W57" s="298">
        <v>0</v>
      </c>
      <c r="X57" s="298">
        <v>0</v>
      </c>
      <c r="Y57" s="298">
        <f t="shared" si="26"/>
        <v>0.00571428571428571</v>
      </c>
      <c r="Z57" s="304">
        <v>0</v>
      </c>
      <c r="AA57" s="304">
        <v>0</v>
      </c>
      <c r="AB57" s="298">
        <f t="shared" si="27"/>
        <v>0.000576701268742791</v>
      </c>
      <c r="AC57" s="179"/>
      <c r="AD57" s="22"/>
      <c r="AE57" s="22"/>
      <c r="AF57" s="22"/>
    </row>
    <row r="58" spans="1:32">
      <c r="A58" s="1"/>
      <c r="B58" s="42"/>
      <c r="C58" s="42"/>
      <c r="D58" s="279" t="s">
        <v>169</v>
      </c>
      <c r="E58" s="280" t="s">
        <v>173</v>
      </c>
      <c r="F58" s="280" t="s">
        <v>173</v>
      </c>
      <c r="G58" s="280" t="s">
        <v>173</v>
      </c>
      <c r="H58" s="280">
        <v>0</v>
      </c>
      <c r="I58" s="280">
        <v>1</v>
      </c>
      <c r="J58" s="280">
        <v>0</v>
      </c>
      <c r="K58" s="280">
        <v>0</v>
      </c>
      <c r="L58" s="293">
        <v>1</v>
      </c>
      <c r="M58" s="293">
        <v>0</v>
      </c>
      <c r="N58" s="293">
        <v>0</v>
      </c>
      <c r="O58" s="294">
        <f t="shared" si="25"/>
        <v>2</v>
      </c>
      <c r="P58" s="183"/>
      <c r="Q58" s="279" t="str">
        <f t="shared" si="23"/>
        <v>Tomada de Preços</v>
      </c>
      <c r="R58" s="280" t="s">
        <v>173</v>
      </c>
      <c r="S58" s="280" t="s">
        <v>173</v>
      </c>
      <c r="T58" s="280" t="s">
        <v>173</v>
      </c>
      <c r="U58" s="298">
        <v>0</v>
      </c>
      <c r="V58" s="298">
        <v>0.0087719298245614</v>
      </c>
      <c r="W58" s="298">
        <v>0</v>
      </c>
      <c r="X58" s="298">
        <v>0</v>
      </c>
      <c r="Y58" s="298">
        <f t="shared" si="26"/>
        <v>0.00571428571428571</v>
      </c>
      <c r="Z58" s="304">
        <v>0</v>
      </c>
      <c r="AA58" s="304">
        <v>0</v>
      </c>
      <c r="AB58" s="298">
        <f t="shared" si="27"/>
        <v>0.00115340253748558</v>
      </c>
      <c r="AC58" s="179"/>
      <c r="AD58" s="22"/>
      <c r="AE58" s="22"/>
      <c r="AF58" s="22"/>
    </row>
    <row r="59" spans="1:32">
      <c r="A59" s="1"/>
      <c r="B59" s="42"/>
      <c r="C59" s="42"/>
      <c r="D59" s="279" t="s">
        <v>170</v>
      </c>
      <c r="E59" s="280" t="s">
        <v>173</v>
      </c>
      <c r="F59" s="280" t="s">
        <v>173</v>
      </c>
      <c r="G59" s="280" t="s">
        <v>173</v>
      </c>
      <c r="H59" s="280">
        <v>17</v>
      </c>
      <c r="I59" s="280">
        <v>3</v>
      </c>
      <c r="J59" s="280">
        <v>10</v>
      </c>
      <c r="K59" s="280">
        <v>10</v>
      </c>
      <c r="L59" s="293">
        <v>12</v>
      </c>
      <c r="M59" s="293">
        <v>12</v>
      </c>
      <c r="N59" s="293">
        <v>4</v>
      </c>
      <c r="O59" s="294">
        <f t="shared" si="25"/>
        <v>68</v>
      </c>
      <c r="P59" s="183"/>
      <c r="Q59" s="279" t="str">
        <f t="shared" si="23"/>
        <v>Inexigibilidade</v>
      </c>
      <c r="R59" s="280" t="s">
        <v>173</v>
      </c>
      <c r="S59" s="280" t="s">
        <v>173</v>
      </c>
      <c r="T59" s="280" t="s">
        <v>173</v>
      </c>
      <c r="U59" s="298">
        <f>IF(ISERROR(H59/H$23),"-",(H59/H$23))</f>
        <v>0.07981220657277</v>
      </c>
      <c r="V59" s="298">
        <f>IF(ISERROR(I59/I$23),"-",(I59/I$23))</f>
        <v>0.0263157894736842</v>
      </c>
      <c r="W59" s="298">
        <f>IF(ISERROR(J59/J$23),"-",(J59/J$23))</f>
        <v>0.0526315789473684</v>
      </c>
      <c r="X59" s="298">
        <f>IF(ISERROR(K59/K$23),"-",(K59/K$23))</f>
        <v>0.075187969924812</v>
      </c>
      <c r="Y59" s="298">
        <f t="shared" si="26"/>
        <v>0.0685714285714286</v>
      </c>
      <c r="Z59" s="298">
        <f>IF(ISERROR(M59/M$23),"-",(M59/M$23))</f>
        <v>0.0916030534351145</v>
      </c>
      <c r="AA59" s="298">
        <f>IF(ISERROR(N59/N$23),"-",(N59/N$23))</f>
        <v>0.0404040404040404</v>
      </c>
      <c r="AB59" s="298">
        <f t="shared" si="27"/>
        <v>0.0392156862745098</v>
      </c>
      <c r="AC59" s="179"/>
      <c r="AD59" s="22"/>
      <c r="AE59" s="22"/>
      <c r="AF59" s="22"/>
    </row>
    <row r="60" spans="1:32">
      <c r="A60" s="1"/>
      <c r="B60" s="42"/>
      <c r="C60" s="42"/>
      <c r="D60" s="279" t="s">
        <v>171</v>
      </c>
      <c r="E60" s="280" t="s">
        <v>173</v>
      </c>
      <c r="F60" s="280" t="s">
        <v>173</v>
      </c>
      <c r="G60" s="280" t="s">
        <v>173</v>
      </c>
      <c r="H60" s="280">
        <v>8</v>
      </c>
      <c r="I60" s="280">
        <v>2</v>
      </c>
      <c r="J60" s="280">
        <v>8</v>
      </c>
      <c r="K60" s="280">
        <v>8</v>
      </c>
      <c r="L60" s="293">
        <v>11</v>
      </c>
      <c r="M60" s="293">
        <v>10</v>
      </c>
      <c r="N60" s="293">
        <v>15</v>
      </c>
      <c r="O60" s="294">
        <f t="shared" si="25"/>
        <v>62</v>
      </c>
      <c r="P60" s="183"/>
      <c r="Q60" s="279" t="str">
        <f t="shared" si="23"/>
        <v>Dispensa</v>
      </c>
      <c r="R60" s="280" t="s">
        <v>173</v>
      </c>
      <c r="S60" s="280" t="s">
        <v>173</v>
      </c>
      <c r="T60" s="280" t="s">
        <v>173</v>
      </c>
      <c r="U60" s="298">
        <f>IF(ISERROR(H60/H$23),"-",(H60/H$23))</f>
        <v>0.0375586854460094</v>
      </c>
      <c r="V60" s="298">
        <f>IF(ISERROR(I60/I$23),"-",(I60/I$23))</f>
        <v>0.0175438596491228</v>
      </c>
      <c r="W60" s="298">
        <f>IF(ISERROR(J60/J$23),"-",(J60/J$23))</f>
        <v>0.0421052631578947</v>
      </c>
      <c r="X60" s="298">
        <f>IF(ISERROR(K60/K$23),"-",(K60/K$23))</f>
        <v>0.0601503759398496</v>
      </c>
      <c r="Y60" s="298">
        <f t="shared" si="26"/>
        <v>0.0628571428571429</v>
      </c>
      <c r="Z60" s="298">
        <f>IF(ISERROR(M60/M$23),"-",(M60/M$23))</f>
        <v>0.0763358778625954</v>
      </c>
      <c r="AA60" s="298">
        <f>IF(ISERROR(N60/N$23),"-",(N60/N$23))</f>
        <v>0.151515151515152</v>
      </c>
      <c r="AB60" s="298">
        <f t="shared" si="27"/>
        <v>0.0357554786620531</v>
      </c>
      <c r="AC60" s="179"/>
      <c r="AD60" s="22"/>
      <c r="AE60" s="22"/>
      <c r="AF60" s="22"/>
    </row>
    <row r="61" spans="1:32">
      <c r="A61" s="1"/>
      <c r="B61" s="42"/>
      <c r="C61" s="42"/>
      <c r="D61" s="281" t="s">
        <v>2</v>
      </c>
      <c r="E61" s="282" t="s">
        <v>173</v>
      </c>
      <c r="F61" s="282" t="s">
        <v>173</v>
      </c>
      <c r="G61" s="282" t="s">
        <v>173</v>
      </c>
      <c r="H61" s="282">
        <f t="shared" ref="H61:N61" si="28">SUM(H55:H60)</f>
        <v>111</v>
      </c>
      <c r="I61" s="282">
        <f t="shared" si="28"/>
        <v>49</v>
      </c>
      <c r="J61" s="282">
        <f t="shared" si="28"/>
        <v>73</v>
      </c>
      <c r="K61" s="282">
        <f t="shared" si="28"/>
        <v>67</v>
      </c>
      <c r="L61" s="295">
        <f t="shared" si="28"/>
        <v>108</v>
      </c>
      <c r="M61" s="295">
        <f t="shared" si="28"/>
        <v>76</v>
      </c>
      <c r="N61" s="296">
        <f t="shared" si="28"/>
        <v>71</v>
      </c>
      <c r="O61" s="296">
        <f t="shared" si="25"/>
        <v>555</v>
      </c>
      <c r="P61" s="183"/>
      <c r="Q61" s="281" t="s">
        <v>2</v>
      </c>
      <c r="R61" s="282" t="s">
        <v>173</v>
      </c>
      <c r="S61" s="282" t="s">
        <v>173</v>
      </c>
      <c r="T61" s="282" t="s">
        <v>173</v>
      </c>
      <c r="U61" s="300">
        <f>IF(ISERROR(H61/H$23),"-",(H61/H$23))</f>
        <v>0.52112676056338</v>
      </c>
      <c r="V61" s="300">
        <f>IF(ISERROR(I61/I$23),"-",(I61/I$23))</f>
        <v>0.429824561403509</v>
      </c>
      <c r="W61" s="300">
        <f>IF(ISERROR(J61/J$23),"-",(J61/J$23))</f>
        <v>0.384210526315789</v>
      </c>
      <c r="X61" s="300">
        <v>0.503759398496241</v>
      </c>
      <c r="Y61" s="300">
        <f t="shared" si="26"/>
        <v>0.617142857142857</v>
      </c>
      <c r="Z61" s="300">
        <f>IF(ISERROR(M61/M$23),"-",(M61/M$23))</f>
        <v>0.580152671755725</v>
      </c>
      <c r="AA61" s="300">
        <f>IF(ISERROR(N61/N$23),"-",(N61/N$23))</f>
        <v>0.717171717171717</v>
      </c>
      <c r="AB61" s="300">
        <f t="shared" si="27"/>
        <v>0.320069204152249</v>
      </c>
      <c r="AC61" s="179"/>
      <c r="AD61" s="22"/>
      <c r="AE61" s="22"/>
      <c r="AF61" s="22"/>
    </row>
    <row r="62" spans="1:32">
      <c r="A62" s="1"/>
      <c r="B62" s="42"/>
      <c r="C62" s="42"/>
      <c r="D62" s="283" t="s">
        <v>185</v>
      </c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283" t="s">
        <v>186</v>
      </c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79"/>
      <c r="AD62" s="22"/>
      <c r="AE62" s="22"/>
      <c r="AF62" s="22"/>
    </row>
    <row r="63" spans="1:32">
      <c r="A63" s="1"/>
      <c r="B63" s="42"/>
      <c r="C63" s="42"/>
      <c r="D63" s="183" t="s">
        <v>187</v>
      </c>
      <c r="E63" s="183"/>
      <c r="F63" s="285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 t="s">
        <v>187</v>
      </c>
      <c r="R63" s="179"/>
      <c r="S63" s="301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22"/>
      <c r="AE63" s="22"/>
      <c r="AF63" s="22"/>
    </row>
    <row r="64" spans="1:32">
      <c r="A64" s="1"/>
      <c r="B64" s="42"/>
      <c r="C64" s="4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22"/>
      <c r="AE64" s="22"/>
      <c r="AF64" s="22"/>
    </row>
    <row r="65" spans="1:32">
      <c r="A65" s="1"/>
      <c r="B65" s="42"/>
      <c r="C65" s="42"/>
      <c r="D65" s="285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22"/>
      <c r="AE65" s="22"/>
      <c r="AF65" s="22"/>
    </row>
    <row r="66" s="274" customFormat="1" ht="14.25" spans="1:32">
      <c r="A66" s="291"/>
      <c r="B66" s="287"/>
      <c r="C66" s="287"/>
      <c r="D66" s="276" t="s">
        <v>188</v>
      </c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97"/>
      <c r="Q66" s="276" t="s">
        <v>189</v>
      </c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357"/>
      <c r="AD66" s="308"/>
      <c r="AE66" s="308"/>
      <c r="AF66" s="308"/>
    </row>
    <row r="67" spans="1:32">
      <c r="A67" s="1"/>
      <c r="B67" s="42"/>
      <c r="C67" s="42"/>
      <c r="D67" s="278" t="s">
        <v>165</v>
      </c>
      <c r="E67" s="236">
        <v>2011</v>
      </c>
      <c r="F67" s="237">
        <v>2012</v>
      </c>
      <c r="G67" s="236">
        <v>2013</v>
      </c>
      <c r="H67" s="236">
        <v>2014</v>
      </c>
      <c r="I67" s="236">
        <v>2015</v>
      </c>
      <c r="J67" s="236">
        <v>2016</v>
      </c>
      <c r="K67" s="236">
        <v>2017</v>
      </c>
      <c r="L67" s="236">
        <v>2018</v>
      </c>
      <c r="M67" s="292">
        <v>2019</v>
      </c>
      <c r="N67" s="292">
        <v>2020</v>
      </c>
      <c r="O67" s="243" t="s">
        <v>2</v>
      </c>
      <c r="P67" s="327"/>
      <c r="Q67" s="278" t="s">
        <v>165</v>
      </c>
      <c r="R67" s="236">
        <v>2011</v>
      </c>
      <c r="S67" s="237">
        <v>2012</v>
      </c>
      <c r="T67" s="236">
        <v>2013</v>
      </c>
      <c r="U67" s="236">
        <v>2014</v>
      </c>
      <c r="V67" s="236">
        <v>2015</v>
      </c>
      <c r="W67" s="236">
        <v>2016</v>
      </c>
      <c r="X67" s="236">
        <v>2017</v>
      </c>
      <c r="Y67" s="236">
        <v>2018</v>
      </c>
      <c r="Z67" s="236">
        <v>2019</v>
      </c>
      <c r="AA67" s="236">
        <v>2020</v>
      </c>
      <c r="AB67" s="243" t="s">
        <v>2</v>
      </c>
      <c r="AC67" s="303"/>
      <c r="AD67" s="22"/>
      <c r="AE67" s="22"/>
      <c r="AF67" s="22"/>
    </row>
    <row r="68" spans="1:32">
      <c r="A68" s="1"/>
      <c r="B68" s="42"/>
      <c r="C68" s="42"/>
      <c r="D68" s="279" t="s">
        <v>166</v>
      </c>
      <c r="E68" s="309">
        <v>8463211.65599999</v>
      </c>
      <c r="F68" s="309">
        <v>12347920.0896</v>
      </c>
      <c r="G68" s="309">
        <v>24396695.4498</v>
      </c>
      <c r="H68" s="309">
        <v>28122886.055</v>
      </c>
      <c r="I68" s="309">
        <v>22011059.02</v>
      </c>
      <c r="J68" s="309">
        <v>20514930.67</v>
      </c>
      <c r="K68" s="309">
        <v>6368330.23</v>
      </c>
      <c r="L68" s="328">
        <v>12489835.07</v>
      </c>
      <c r="M68" s="328">
        <v>19861542.57</v>
      </c>
      <c r="N68" s="329">
        <v>16426344.92</v>
      </c>
      <c r="O68" s="330">
        <f t="shared" ref="O68:O76" si="29">SUM(E68:N68)</f>
        <v>171002755.7304</v>
      </c>
      <c r="P68" s="327"/>
      <c r="Q68" s="279" t="str">
        <f t="shared" ref="Q68:Q73" si="30">D68</f>
        <v>Pregão</v>
      </c>
      <c r="R68" s="298">
        <f>E68/E$76</f>
        <v>0.291631942887836</v>
      </c>
      <c r="S68" s="298">
        <f>F68/F$76</f>
        <v>0.54956395235475</v>
      </c>
      <c r="T68" s="298">
        <f>G68/G$76</f>
        <v>0.602215186500017</v>
      </c>
      <c r="U68" s="298">
        <f t="shared" ref="U68:X73" si="31">H68/H$76</f>
        <v>0.492529070424388</v>
      </c>
      <c r="V68" s="298">
        <f t="shared" si="31"/>
        <v>0.857533972220156</v>
      </c>
      <c r="W68" s="298">
        <f t="shared" si="31"/>
        <v>0.643361007424189</v>
      </c>
      <c r="X68" s="298">
        <f t="shared" si="31"/>
        <v>0.48129273891996</v>
      </c>
      <c r="Y68" s="304">
        <f t="shared" ref="Y68:Y73" si="32">L68/L$76</f>
        <v>0.437534113507876</v>
      </c>
      <c r="Z68" s="304">
        <f t="shared" ref="Z68:Z73" si="33">M68/M$76</f>
        <v>0.629249280727936</v>
      </c>
      <c r="AA68" s="304">
        <f t="shared" ref="AA68:AA75" si="34">N68/N$76</f>
        <v>0.710605883926429</v>
      </c>
      <c r="AB68" s="304">
        <f t="shared" ref="AB68:AB75" si="35">IF(ISERROR(O68/O$76),"-",(O68/O$76))</f>
        <v>0.564157384167495</v>
      </c>
      <c r="AC68" s="305"/>
      <c r="AD68" s="22"/>
      <c r="AE68" s="22"/>
      <c r="AF68" s="22"/>
    </row>
    <row r="69" spans="1:32">
      <c r="A69" s="1"/>
      <c r="B69" s="42"/>
      <c r="C69" s="42"/>
      <c r="D69" s="279" t="s">
        <v>167</v>
      </c>
      <c r="E69" s="309">
        <v>8025097.12</v>
      </c>
      <c r="F69" s="309">
        <v>6715319.16</v>
      </c>
      <c r="G69" s="309">
        <v>7881101.22</v>
      </c>
      <c r="H69" s="309">
        <v>10831425.99</v>
      </c>
      <c r="I69" s="309">
        <v>1995872.09</v>
      </c>
      <c r="J69" s="309">
        <v>3202446.2</v>
      </c>
      <c r="K69" s="309">
        <v>0</v>
      </c>
      <c r="L69" s="328">
        <v>8527608.4</v>
      </c>
      <c r="M69" s="328">
        <v>7704121.46</v>
      </c>
      <c r="N69" s="331">
        <v>0</v>
      </c>
      <c r="O69" s="330">
        <f t="shared" si="29"/>
        <v>54882991.64</v>
      </c>
      <c r="P69" s="327"/>
      <c r="Q69" s="279" t="str">
        <f t="shared" si="30"/>
        <v>Concorrência</v>
      </c>
      <c r="R69" s="298">
        <f t="shared" ref="R69:T73" si="36">E69/E$76</f>
        <v>0.276535050769996</v>
      </c>
      <c r="S69" s="298">
        <f t="shared" si="36"/>
        <v>0.298876030304204</v>
      </c>
      <c r="T69" s="298">
        <f t="shared" si="36"/>
        <v>0.194539414192127</v>
      </c>
      <c r="U69" s="298">
        <f t="shared" si="31"/>
        <v>0.189695757533277</v>
      </c>
      <c r="V69" s="298">
        <f t="shared" si="31"/>
        <v>0.0777576453648092</v>
      </c>
      <c r="W69" s="298">
        <f t="shared" si="31"/>
        <v>0.100430708082611</v>
      </c>
      <c r="X69" s="298">
        <f t="shared" si="31"/>
        <v>0</v>
      </c>
      <c r="Y69" s="304">
        <f t="shared" si="32"/>
        <v>0.298732494122223</v>
      </c>
      <c r="Z69" s="304">
        <f t="shared" si="33"/>
        <v>0.244080381483967</v>
      </c>
      <c r="AA69" s="304">
        <f t="shared" si="34"/>
        <v>0</v>
      </c>
      <c r="AB69" s="304">
        <f t="shared" si="35"/>
        <v>0.181065181474175</v>
      </c>
      <c r="AC69" s="305"/>
      <c r="AD69" s="22"/>
      <c r="AE69" s="22"/>
      <c r="AF69" s="22"/>
    </row>
    <row r="70" spans="1:32">
      <c r="A70" s="1"/>
      <c r="B70" s="42"/>
      <c r="C70" s="42"/>
      <c r="D70" s="166" t="s">
        <v>168</v>
      </c>
      <c r="E70" s="310">
        <v>0</v>
      </c>
      <c r="F70" s="309">
        <v>4500</v>
      </c>
      <c r="G70" s="309">
        <v>42700</v>
      </c>
      <c r="H70" s="309">
        <v>161000</v>
      </c>
      <c r="I70" s="309">
        <v>68750</v>
      </c>
      <c r="J70" s="309">
        <v>54500</v>
      </c>
      <c r="K70" s="309">
        <v>80400</v>
      </c>
      <c r="L70" s="328">
        <v>84500</v>
      </c>
      <c r="M70" s="328">
        <v>91500</v>
      </c>
      <c r="N70" s="331">
        <v>6500</v>
      </c>
      <c r="O70" s="330">
        <f t="shared" si="29"/>
        <v>594350</v>
      </c>
      <c r="P70" s="327"/>
      <c r="Q70" s="279" t="str">
        <f t="shared" si="30"/>
        <v>Concurso</v>
      </c>
      <c r="R70" s="298">
        <f t="shared" si="36"/>
        <v>0</v>
      </c>
      <c r="S70" s="298">
        <f t="shared" si="36"/>
        <v>0.000200279704407812</v>
      </c>
      <c r="T70" s="298">
        <f t="shared" si="36"/>
        <v>0.00105401932472627</v>
      </c>
      <c r="U70" s="298">
        <f t="shared" si="31"/>
        <v>0.00281966723412543</v>
      </c>
      <c r="V70" s="298">
        <f t="shared" si="31"/>
        <v>0.00267844725401748</v>
      </c>
      <c r="W70" s="298">
        <f t="shared" si="31"/>
        <v>0.00170915395565499</v>
      </c>
      <c r="X70" s="298">
        <f t="shared" si="31"/>
        <v>0.00607630804490564</v>
      </c>
      <c r="Y70" s="304">
        <f t="shared" si="32"/>
        <v>0.00296013777477492</v>
      </c>
      <c r="Z70" s="304">
        <f t="shared" si="33"/>
        <v>0.00289888406117925</v>
      </c>
      <c r="AA70" s="304">
        <f t="shared" si="34"/>
        <v>0.000281190871616118</v>
      </c>
      <c r="AB70" s="304">
        <f t="shared" si="35"/>
        <v>0.00196082770624229</v>
      </c>
      <c r="AC70" s="305"/>
      <c r="AD70" s="22"/>
      <c r="AE70" s="22"/>
      <c r="AF70" s="22"/>
    </row>
    <row r="71" spans="1:32">
      <c r="A71" s="1"/>
      <c r="B71" s="42"/>
      <c r="C71" s="42"/>
      <c r="D71" s="279" t="s">
        <v>169</v>
      </c>
      <c r="E71" s="309">
        <v>3389659.54</v>
      </c>
      <c r="F71" s="309">
        <v>1648047.14</v>
      </c>
      <c r="G71" s="309">
        <v>939152.57</v>
      </c>
      <c r="H71" s="310">
        <v>0</v>
      </c>
      <c r="I71" s="309">
        <v>63851.52</v>
      </c>
      <c r="J71" s="310">
        <v>0</v>
      </c>
      <c r="K71" s="310">
        <v>0</v>
      </c>
      <c r="L71" s="332">
        <v>1979683.69</v>
      </c>
      <c r="M71" s="310">
        <v>0</v>
      </c>
      <c r="N71" s="310">
        <v>0</v>
      </c>
      <c r="O71" s="330">
        <f t="shared" si="29"/>
        <v>8020394.46</v>
      </c>
      <c r="P71" s="327"/>
      <c r="Q71" s="279" t="str">
        <f t="shared" si="30"/>
        <v>Tomada de Preços</v>
      </c>
      <c r="R71" s="298">
        <f t="shared" si="36"/>
        <v>0.116803530096954</v>
      </c>
      <c r="S71" s="298">
        <f t="shared" si="36"/>
        <v>0.073348976455409</v>
      </c>
      <c r="T71" s="298">
        <f t="shared" si="36"/>
        <v>0.023182317509282</v>
      </c>
      <c r="U71" s="298">
        <f t="shared" si="31"/>
        <v>0</v>
      </c>
      <c r="V71" s="298">
        <f t="shared" si="31"/>
        <v>0.00248760623140134</v>
      </c>
      <c r="W71" s="298">
        <f t="shared" si="31"/>
        <v>0</v>
      </c>
      <c r="X71" s="298">
        <f t="shared" si="31"/>
        <v>0</v>
      </c>
      <c r="Y71" s="304">
        <f t="shared" si="32"/>
        <v>0.0693507274896425</v>
      </c>
      <c r="Z71" s="304">
        <f t="shared" si="33"/>
        <v>0</v>
      </c>
      <c r="AA71" s="304">
        <f t="shared" si="34"/>
        <v>0</v>
      </c>
      <c r="AB71" s="304">
        <f t="shared" si="35"/>
        <v>0.02646018620705</v>
      </c>
      <c r="AC71" s="305"/>
      <c r="AD71" s="22"/>
      <c r="AE71" s="22"/>
      <c r="AF71" s="22"/>
    </row>
    <row r="72" spans="1:32">
      <c r="A72" s="1"/>
      <c r="B72" s="42"/>
      <c r="C72" s="42"/>
      <c r="D72" s="279" t="s">
        <v>170</v>
      </c>
      <c r="E72" s="309">
        <v>525959.3</v>
      </c>
      <c r="F72" s="309">
        <v>319766.75</v>
      </c>
      <c r="G72" s="309">
        <v>1179037.4</v>
      </c>
      <c r="H72" s="309">
        <v>592381.56</v>
      </c>
      <c r="I72" s="333">
        <v>1257749.83</v>
      </c>
      <c r="J72" s="310">
        <v>7276301.21</v>
      </c>
      <c r="K72" s="310">
        <v>610718.06</v>
      </c>
      <c r="L72" s="332">
        <v>1247422.52</v>
      </c>
      <c r="M72" s="332">
        <v>233692.18</v>
      </c>
      <c r="N72" s="334">
        <v>110716.7</v>
      </c>
      <c r="O72" s="330">
        <f t="shared" si="29"/>
        <v>13353745.51</v>
      </c>
      <c r="P72" s="327"/>
      <c r="Q72" s="279" t="str">
        <f t="shared" si="30"/>
        <v>Inexigibilidade</v>
      </c>
      <c r="R72" s="298">
        <f t="shared" si="36"/>
        <v>0.018123915455923</v>
      </c>
      <c r="S72" s="298">
        <f t="shared" si="36"/>
        <v>0.014231731148766</v>
      </c>
      <c r="T72" s="298">
        <f t="shared" si="36"/>
        <v>0.0291037050158084</v>
      </c>
      <c r="U72" s="298">
        <f t="shared" si="31"/>
        <v>0.0103746513964727</v>
      </c>
      <c r="V72" s="298">
        <f t="shared" si="31"/>
        <v>0.0490009684131557</v>
      </c>
      <c r="W72" s="298">
        <f t="shared" si="31"/>
        <v>0.228189339368966</v>
      </c>
      <c r="X72" s="298">
        <f t="shared" si="31"/>
        <v>0.0461556102132732</v>
      </c>
      <c r="Y72" s="304">
        <f t="shared" si="32"/>
        <v>0.0436987280775967</v>
      </c>
      <c r="Z72" s="304">
        <f t="shared" si="33"/>
        <v>0.00740378727676757</v>
      </c>
      <c r="AA72" s="304">
        <f t="shared" si="34"/>
        <v>0.00478961928853234</v>
      </c>
      <c r="AB72" s="304">
        <f t="shared" si="35"/>
        <v>0.0440555130446985</v>
      </c>
      <c r="AC72" s="305"/>
      <c r="AD72" s="22"/>
      <c r="AE72" s="22"/>
      <c r="AF72" s="22"/>
    </row>
    <row r="73" spans="1:32">
      <c r="A73" s="1"/>
      <c r="B73" s="42"/>
      <c r="C73" s="42"/>
      <c r="D73" s="279" t="s">
        <v>171</v>
      </c>
      <c r="E73" s="309">
        <v>8616253</v>
      </c>
      <c r="F73" s="309">
        <v>1433024.06</v>
      </c>
      <c r="G73" s="309">
        <v>6072904.56</v>
      </c>
      <c r="H73" s="309">
        <v>17391242.77</v>
      </c>
      <c r="I73" s="333">
        <v>270574.13</v>
      </c>
      <c r="J73" s="309">
        <v>838943.51</v>
      </c>
      <c r="K73" s="309">
        <v>6172270.61</v>
      </c>
      <c r="L73" s="328">
        <v>4216918.93</v>
      </c>
      <c r="M73" s="328">
        <v>3673013.91</v>
      </c>
      <c r="N73" s="329">
        <v>3348679.51</v>
      </c>
      <c r="O73" s="330">
        <f t="shared" si="29"/>
        <v>52033824.99</v>
      </c>
      <c r="P73" s="327"/>
      <c r="Q73" s="279" t="str">
        <f t="shared" si="30"/>
        <v>Dispensa</v>
      </c>
      <c r="R73" s="298">
        <f t="shared" si="36"/>
        <v>0.296905560789291</v>
      </c>
      <c r="S73" s="298">
        <f t="shared" si="36"/>
        <v>0.0637790300324629</v>
      </c>
      <c r="T73" s="298">
        <f t="shared" si="36"/>
        <v>0.14990535745804</v>
      </c>
      <c r="U73" s="298">
        <f t="shared" si="31"/>
        <v>0.304580853411737</v>
      </c>
      <c r="V73" s="298">
        <f t="shared" si="31"/>
        <v>0.0105413605164606</v>
      </c>
      <c r="W73" s="298">
        <f t="shared" si="31"/>
        <v>0.0263097911685794</v>
      </c>
      <c r="X73" s="298">
        <f t="shared" si="31"/>
        <v>0.466475342821861</v>
      </c>
      <c r="Y73" s="298">
        <f t="shared" si="32"/>
        <v>0.147723799027887</v>
      </c>
      <c r="Z73" s="298">
        <f t="shared" si="33"/>
        <v>0.116367666450149</v>
      </c>
      <c r="AA73" s="298">
        <f t="shared" si="34"/>
        <v>0.144864324643067</v>
      </c>
      <c r="AB73" s="304">
        <f t="shared" si="35"/>
        <v>0.171665459244813</v>
      </c>
      <c r="AC73" s="305"/>
      <c r="AD73" s="22"/>
      <c r="AE73" s="22"/>
      <c r="AF73" s="22"/>
    </row>
    <row r="74" spans="1:32">
      <c r="A74" s="1"/>
      <c r="B74" s="42"/>
      <c r="C74" s="42"/>
      <c r="D74" s="279" t="s">
        <v>172</v>
      </c>
      <c r="E74" s="280" t="s">
        <v>173</v>
      </c>
      <c r="F74" s="280" t="s">
        <v>173</v>
      </c>
      <c r="G74" s="280" t="s">
        <v>173</v>
      </c>
      <c r="H74" s="280" t="s">
        <v>173</v>
      </c>
      <c r="I74" s="280" t="s">
        <v>173</v>
      </c>
      <c r="J74" s="280" t="s">
        <v>173</v>
      </c>
      <c r="K74" s="280" t="s">
        <v>173</v>
      </c>
      <c r="L74" s="280" t="s">
        <v>173</v>
      </c>
      <c r="M74" s="280" t="s">
        <v>173</v>
      </c>
      <c r="N74" s="329">
        <v>2675515.19</v>
      </c>
      <c r="O74" s="330">
        <f t="shared" si="29"/>
        <v>2675515.19</v>
      </c>
      <c r="P74" s="327"/>
      <c r="Q74" s="279" t="s">
        <v>172</v>
      </c>
      <c r="R74" s="280" t="s">
        <v>173</v>
      </c>
      <c r="S74" s="280" t="s">
        <v>173</v>
      </c>
      <c r="T74" s="280" t="s">
        <v>173</v>
      </c>
      <c r="U74" s="280" t="s">
        <v>173</v>
      </c>
      <c r="V74" s="280" t="s">
        <v>173</v>
      </c>
      <c r="W74" s="280" t="s">
        <v>173</v>
      </c>
      <c r="X74" s="280" t="s">
        <v>173</v>
      </c>
      <c r="Y74" s="280" t="s">
        <v>173</v>
      </c>
      <c r="Z74" s="280" t="s">
        <v>173</v>
      </c>
      <c r="AA74" s="298">
        <f t="shared" si="34"/>
        <v>0.115743145892041</v>
      </c>
      <c r="AB74" s="304">
        <f t="shared" si="35"/>
        <v>0.00882682647097518</v>
      </c>
      <c r="AC74" s="305"/>
      <c r="AD74" s="22"/>
      <c r="AE74" s="22"/>
      <c r="AF74" s="22"/>
    </row>
    <row r="75" spans="1:32">
      <c r="A75" s="1"/>
      <c r="B75" s="42"/>
      <c r="C75" s="42"/>
      <c r="D75" s="279" t="s">
        <v>174</v>
      </c>
      <c r="E75" s="280" t="s">
        <v>173</v>
      </c>
      <c r="F75" s="280" t="s">
        <v>173</v>
      </c>
      <c r="G75" s="280" t="s">
        <v>173</v>
      </c>
      <c r="H75" s="280" t="s">
        <v>173</v>
      </c>
      <c r="I75" s="280" t="s">
        <v>173</v>
      </c>
      <c r="J75" s="280" t="s">
        <v>173</v>
      </c>
      <c r="K75" s="280" t="s">
        <v>173</v>
      </c>
      <c r="L75" s="280" t="s">
        <v>173</v>
      </c>
      <c r="M75" s="280" t="s">
        <v>173</v>
      </c>
      <c r="N75" s="329">
        <v>548214.56</v>
      </c>
      <c r="O75" s="330">
        <f t="shared" si="29"/>
        <v>548214.56</v>
      </c>
      <c r="P75" s="327"/>
      <c r="Q75" s="279" t="s">
        <v>174</v>
      </c>
      <c r="R75" s="280" t="s">
        <v>173</v>
      </c>
      <c r="S75" s="280" t="s">
        <v>173</v>
      </c>
      <c r="T75" s="280" t="s">
        <v>173</v>
      </c>
      <c r="U75" s="280" t="s">
        <v>173</v>
      </c>
      <c r="V75" s="280" t="s">
        <v>173</v>
      </c>
      <c r="W75" s="280" t="s">
        <v>173</v>
      </c>
      <c r="X75" s="280" t="s">
        <v>173</v>
      </c>
      <c r="Y75" s="280" t="s">
        <v>173</v>
      </c>
      <c r="Z75" s="280" t="s">
        <v>173</v>
      </c>
      <c r="AA75" s="298">
        <f t="shared" si="34"/>
        <v>0.0237158353783149</v>
      </c>
      <c r="AB75" s="304">
        <f t="shared" si="35"/>
        <v>0.00180862168455191</v>
      </c>
      <c r="AC75" s="305"/>
      <c r="AD75" s="22"/>
      <c r="AE75" s="22"/>
      <c r="AF75" s="22"/>
    </row>
    <row r="76" spans="1:32">
      <c r="A76" s="1"/>
      <c r="B76" s="42"/>
      <c r="C76" s="42"/>
      <c r="D76" s="281" t="s">
        <v>2</v>
      </c>
      <c r="E76" s="311">
        <f t="shared" ref="E76:I76" si="37">SUM(E68:E73)</f>
        <v>29020180.616</v>
      </c>
      <c r="F76" s="311">
        <f t="shared" si="37"/>
        <v>22468577.1996</v>
      </c>
      <c r="G76" s="311">
        <f t="shared" si="37"/>
        <v>40511591.1998</v>
      </c>
      <c r="H76" s="311">
        <f t="shared" si="37"/>
        <v>57098936.375</v>
      </c>
      <c r="I76" s="311">
        <f t="shared" si="37"/>
        <v>25667856.59</v>
      </c>
      <c r="J76" s="311">
        <f t="shared" ref="J76:N76" si="38">SUM(J68:J73)</f>
        <v>31887121.59</v>
      </c>
      <c r="K76" s="311">
        <f t="shared" si="38"/>
        <v>13231718.9</v>
      </c>
      <c r="L76" s="335">
        <f t="shared" si="38"/>
        <v>28545968.61</v>
      </c>
      <c r="M76" s="335">
        <f t="shared" si="38"/>
        <v>31563870.12</v>
      </c>
      <c r="N76" s="335">
        <f>SUM(N68:N75)</f>
        <v>23115970.88</v>
      </c>
      <c r="O76" s="336">
        <f t="shared" si="29"/>
        <v>303111792.0804</v>
      </c>
      <c r="P76" s="183"/>
      <c r="Q76" s="281" t="s">
        <v>2</v>
      </c>
      <c r="R76" s="300">
        <f t="shared" ref="R76:AB76" si="39">SUM(R68:R73)</f>
        <v>1</v>
      </c>
      <c r="S76" s="300">
        <f t="shared" si="39"/>
        <v>1</v>
      </c>
      <c r="T76" s="300">
        <f t="shared" si="39"/>
        <v>1</v>
      </c>
      <c r="U76" s="300">
        <f t="shared" si="39"/>
        <v>1</v>
      </c>
      <c r="V76" s="300">
        <f t="shared" si="39"/>
        <v>1</v>
      </c>
      <c r="W76" s="300">
        <f t="shared" si="39"/>
        <v>1</v>
      </c>
      <c r="X76" s="300">
        <f t="shared" si="39"/>
        <v>1</v>
      </c>
      <c r="Y76" s="300">
        <f t="shared" si="39"/>
        <v>1</v>
      </c>
      <c r="Z76" s="300">
        <f t="shared" si="39"/>
        <v>0.999999999999999</v>
      </c>
      <c r="AA76" s="300">
        <f>SUM(AA68:AA75)</f>
        <v>1</v>
      </c>
      <c r="AB76" s="300">
        <f>SUM(AB68:AB75)</f>
        <v>1</v>
      </c>
      <c r="AC76" s="306"/>
      <c r="AD76" s="22"/>
      <c r="AE76" s="22"/>
      <c r="AF76" s="22"/>
    </row>
    <row r="77" spans="1:32">
      <c r="A77" s="1"/>
      <c r="B77" s="42"/>
      <c r="C77" s="42"/>
      <c r="D77" s="283" t="s">
        <v>185</v>
      </c>
      <c r="E77" s="179"/>
      <c r="F77" s="179"/>
      <c r="G77" s="179"/>
      <c r="H77" s="179"/>
      <c r="I77" s="179"/>
      <c r="J77" s="301"/>
      <c r="K77" s="179"/>
      <c r="L77" s="179"/>
      <c r="M77" s="179"/>
      <c r="N77" s="179"/>
      <c r="O77" s="183"/>
      <c r="P77" s="183"/>
      <c r="Q77" s="283" t="s">
        <v>186</v>
      </c>
      <c r="R77" s="352"/>
      <c r="S77" s="352"/>
      <c r="T77" s="352"/>
      <c r="U77" s="352"/>
      <c r="V77" s="352"/>
      <c r="W77" s="353"/>
      <c r="X77" s="352"/>
      <c r="Y77" s="352"/>
      <c r="Z77" s="352"/>
      <c r="AA77" s="352"/>
      <c r="AB77" s="352"/>
      <c r="AC77" s="352"/>
      <c r="AD77" s="22"/>
      <c r="AE77" s="22"/>
      <c r="AF77" s="22"/>
    </row>
    <row r="78" ht="15.75" spans="1:32">
      <c r="A78" s="1"/>
      <c r="B78" s="42"/>
      <c r="C78" s="42"/>
      <c r="D78" s="312"/>
      <c r="E78" s="285"/>
      <c r="F78" s="285"/>
      <c r="G78" s="285"/>
      <c r="H78" s="285"/>
      <c r="I78" s="285"/>
      <c r="J78" s="183"/>
      <c r="K78" s="183"/>
      <c r="L78" s="183"/>
      <c r="M78" s="183"/>
      <c r="N78" s="183"/>
      <c r="O78" s="183"/>
      <c r="P78" s="183"/>
      <c r="Q78" s="354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22"/>
      <c r="AE78" s="22"/>
      <c r="AF78" s="22"/>
    </row>
    <row r="79" spans="1:32">
      <c r="A79" s="1"/>
      <c r="B79" s="42"/>
      <c r="C79" s="42"/>
      <c r="D79" s="285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354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22"/>
      <c r="AE79" s="22"/>
      <c r="AF79" s="22"/>
    </row>
    <row r="80" s="274" customFormat="1" ht="14.25" spans="2:32">
      <c r="B80" s="308"/>
      <c r="C80" s="308"/>
      <c r="D80" s="276" t="s">
        <v>190</v>
      </c>
      <c r="E80" s="276"/>
      <c r="F80" s="276"/>
      <c r="G80" s="276"/>
      <c r="H80" s="276"/>
      <c r="I80" s="276"/>
      <c r="J80" s="276"/>
      <c r="K80" s="276"/>
      <c r="L80" s="276"/>
      <c r="M80" s="337"/>
      <c r="N80" s="337"/>
      <c r="O80" s="338"/>
      <c r="P80" s="297"/>
      <c r="Q80" s="276" t="s">
        <v>191</v>
      </c>
      <c r="R80" s="276"/>
      <c r="S80" s="276"/>
      <c r="T80" s="276"/>
      <c r="U80" s="276"/>
      <c r="V80" s="276"/>
      <c r="W80" s="276"/>
      <c r="X80" s="276"/>
      <c r="Y80" s="276"/>
      <c r="Z80" s="337"/>
      <c r="AA80" s="337"/>
      <c r="AB80" s="338"/>
      <c r="AC80" s="338"/>
      <c r="AD80" s="308"/>
      <c r="AE80" s="308"/>
      <c r="AF80" s="308"/>
    </row>
    <row r="81" spans="2:32">
      <c r="B81" s="22"/>
      <c r="C81" s="22"/>
      <c r="D81" s="278" t="s">
        <v>192</v>
      </c>
      <c r="E81" s="236">
        <v>2011</v>
      </c>
      <c r="F81" s="237">
        <v>2012</v>
      </c>
      <c r="G81" s="236">
        <v>2013</v>
      </c>
      <c r="H81" s="236">
        <v>2014</v>
      </c>
      <c r="I81" s="236">
        <v>2015</v>
      </c>
      <c r="J81" s="236">
        <v>2016</v>
      </c>
      <c r="K81" s="236">
        <v>2017</v>
      </c>
      <c r="L81" s="236">
        <v>2018</v>
      </c>
      <c r="M81" s="292">
        <v>2019</v>
      </c>
      <c r="N81" s="292">
        <v>2020</v>
      </c>
      <c r="O81" s="243" t="s">
        <v>193</v>
      </c>
      <c r="P81" s="183"/>
      <c r="Q81" s="278" t="s">
        <v>192</v>
      </c>
      <c r="R81" s="236">
        <v>2011</v>
      </c>
      <c r="S81" s="237">
        <v>2012</v>
      </c>
      <c r="T81" s="236">
        <v>2013</v>
      </c>
      <c r="U81" s="236">
        <v>2014</v>
      </c>
      <c r="V81" s="236">
        <v>2015</v>
      </c>
      <c r="W81" s="236">
        <v>2016</v>
      </c>
      <c r="X81" s="236">
        <v>2017</v>
      </c>
      <c r="Y81" s="236">
        <v>2018</v>
      </c>
      <c r="Z81" s="236">
        <v>2019</v>
      </c>
      <c r="AA81" s="236">
        <v>2020</v>
      </c>
      <c r="AB81" s="243" t="s">
        <v>193</v>
      </c>
      <c r="AC81" s="183"/>
      <c r="AD81" s="22"/>
      <c r="AE81" s="22"/>
      <c r="AF81" s="22"/>
    </row>
    <row r="82" spans="2:32">
      <c r="B82" s="22"/>
      <c r="C82" s="22"/>
      <c r="D82" s="166" t="s">
        <v>194</v>
      </c>
      <c r="E82" s="313">
        <v>12290046.49</v>
      </c>
      <c r="F82" s="313">
        <v>8038628.35</v>
      </c>
      <c r="G82" s="313">
        <v>21617772.77</v>
      </c>
      <c r="H82" s="313">
        <v>22290743.84</v>
      </c>
      <c r="I82" s="313">
        <v>17235730.89</v>
      </c>
      <c r="J82" s="313">
        <v>5575663.95</v>
      </c>
      <c r="K82" s="313">
        <v>4065630.36</v>
      </c>
      <c r="L82" s="339">
        <v>10147924.28</v>
      </c>
      <c r="M82" s="339">
        <v>10375031.07</v>
      </c>
      <c r="N82" s="340">
        <v>14403618.18</v>
      </c>
      <c r="O82" s="339" t="s">
        <v>193</v>
      </c>
      <c r="P82" s="183"/>
      <c r="Q82" s="279" t="s">
        <v>194</v>
      </c>
      <c r="R82" s="298">
        <f>E82/E$84</f>
        <v>0.423499999911441</v>
      </c>
      <c r="S82" s="298">
        <f t="shared" ref="S82:X83" si="40">F82/F$84</f>
        <v>0.357772024389689</v>
      </c>
      <c r="T82" s="298">
        <f t="shared" si="40"/>
        <v>0.533619443958054</v>
      </c>
      <c r="U82" s="298">
        <f t="shared" si="40"/>
        <v>0.390388074685884</v>
      </c>
      <c r="V82" s="298">
        <f t="shared" si="40"/>
        <v>0.671490851975342</v>
      </c>
      <c r="W82" s="298">
        <f t="shared" si="40"/>
        <v>0.174856295331108</v>
      </c>
      <c r="X82" s="298">
        <f t="shared" si="40"/>
        <v>0.307263960996028</v>
      </c>
      <c r="Y82" s="304">
        <f t="shared" ref="Y82:AA82" si="41">L82/L$84</f>
        <v>0.35549413013945</v>
      </c>
      <c r="Z82" s="304">
        <f t="shared" si="41"/>
        <v>0.434834046990334</v>
      </c>
      <c r="AA82" s="304">
        <f t="shared" si="41"/>
        <v>0.393145528749762</v>
      </c>
      <c r="AB82" s="339" t="s">
        <v>193</v>
      </c>
      <c r="AC82" s="183"/>
      <c r="AD82" s="22"/>
      <c r="AE82" s="22"/>
      <c r="AF82" s="22"/>
    </row>
    <row r="83" spans="2:32">
      <c r="B83" s="22"/>
      <c r="C83" s="22"/>
      <c r="D83" s="166" t="s">
        <v>195</v>
      </c>
      <c r="E83" s="313">
        <v>16730134.13</v>
      </c>
      <c r="F83" s="313">
        <v>14429948.85</v>
      </c>
      <c r="G83" s="313">
        <v>18893818.43</v>
      </c>
      <c r="H83" s="313">
        <v>34808192.54</v>
      </c>
      <c r="I83" s="313">
        <v>8432125.7</v>
      </c>
      <c r="J83" s="313">
        <v>26311457.64</v>
      </c>
      <c r="K83" s="313">
        <v>9166088.54</v>
      </c>
      <c r="L83" s="339">
        <v>18398044.33</v>
      </c>
      <c r="M83" s="339">
        <v>13484717.59</v>
      </c>
      <c r="N83" s="340">
        <v>22233243.05</v>
      </c>
      <c r="O83" s="339" t="s">
        <v>193</v>
      </c>
      <c r="P83" s="183"/>
      <c r="Q83" s="279" t="s">
        <v>195</v>
      </c>
      <c r="R83" s="298">
        <f>E83/E$84</f>
        <v>0.576500000088559</v>
      </c>
      <c r="S83" s="298">
        <f t="shared" si="40"/>
        <v>0.642227975610311</v>
      </c>
      <c r="T83" s="298">
        <f t="shared" si="40"/>
        <v>0.466380556041946</v>
      </c>
      <c r="U83" s="298">
        <f t="shared" si="40"/>
        <v>0.609611925314116</v>
      </c>
      <c r="V83" s="298">
        <f t="shared" si="40"/>
        <v>0.328509148024658</v>
      </c>
      <c r="W83" s="298">
        <f t="shared" si="40"/>
        <v>0.825143704668892</v>
      </c>
      <c r="X83" s="298">
        <f t="shared" si="40"/>
        <v>0.692736039003973</v>
      </c>
      <c r="Y83" s="304">
        <f t="shared" ref="Y83:AA83" si="42">L83/L$84</f>
        <v>0.64450586986055</v>
      </c>
      <c r="Z83" s="304">
        <f t="shared" si="42"/>
        <v>0.565165953009666</v>
      </c>
      <c r="AA83" s="304">
        <f t="shared" si="42"/>
        <v>0.606854471250238</v>
      </c>
      <c r="AB83" s="339" t="s">
        <v>193</v>
      </c>
      <c r="AC83" s="183"/>
      <c r="AD83" s="22"/>
      <c r="AE83" s="22"/>
      <c r="AF83" s="22"/>
    </row>
    <row r="84" spans="2:32">
      <c r="B84" s="22"/>
      <c r="C84" s="22"/>
      <c r="D84" s="281" t="s">
        <v>2</v>
      </c>
      <c r="E84" s="314">
        <f t="shared" ref="E84:N84" si="43">SUM(E82:E83)</f>
        <v>29020180.62</v>
      </c>
      <c r="F84" s="314">
        <f t="shared" si="43"/>
        <v>22468577.2</v>
      </c>
      <c r="G84" s="314">
        <f t="shared" si="43"/>
        <v>40511591.2</v>
      </c>
      <c r="H84" s="314">
        <f t="shared" si="43"/>
        <v>57098936.38</v>
      </c>
      <c r="I84" s="314">
        <f t="shared" si="43"/>
        <v>25667856.59</v>
      </c>
      <c r="J84" s="314">
        <f t="shared" si="43"/>
        <v>31887121.59</v>
      </c>
      <c r="K84" s="314">
        <f t="shared" si="43"/>
        <v>13231718.9</v>
      </c>
      <c r="L84" s="341">
        <f t="shared" si="43"/>
        <v>28545968.61</v>
      </c>
      <c r="M84" s="341">
        <f t="shared" si="43"/>
        <v>23859748.66</v>
      </c>
      <c r="N84" s="341">
        <f t="shared" si="43"/>
        <v>36636861.23</v>
      </c>
      <c r="O84" s="341" t="s">
        <v>193</v>
      </c>
      <c r="P84" s="183"/>
      <c r="Q84" s="281" t="s">
        <v>2</v>
      </c>
      <c r="R84" s="300">
        <f t="shared" ref="R84:W84" si="44">SUM(R82:R83)</f>
        <v>1</v>
      </c>
      <c r="S84" s="300">
        <f t="shared" si="44"/>
        <v>1</v>
      </c>
      <c r="T84" s="300">
        <f t="shared" si="44"/>
        <v>1</v>
      </c>
      <c r="U84" s="300">
        <f t="shared" si="44"/>
        <v>1</v>
      </c>
      <c r="V84" s="300">
        <f t="shared" si="44"/>
        <v>1</v>
      </c>
      <c r="W84" s="300">
        <f t="shared" si="44"/>
        <v>1</v>
      </c>
      <c r="X84" s="300">
        <f t="shared" ref="X84:AA84" si="45">SUM(X82:X83)</f>
        <v>1</v>
      </c>
      <c r="Y84" s="300">
        <f t="shared" si="45"/>
        <v>1</v>
      </c>
      <c r="Z84" s="300">
        <f t="shared" si="45"/>
        <v>1</v>
      </c>
      <c r="AA84" s="300">
        <f t="shared" si="45"/>
        <v>1</v>
      </c>
      <c r="AB84" s="341" t="s">
        <v>193</v>
      </c>
      <c r="AC84" s="183"/>
      <c r="AD84" s="22"/>
      <c r="AE84" s="22"/>
      <c r="AF84" s="22"/>
    </row>
    <row r="85" spans="2:32">
      <c r="B85" s="22"/>
      <c r="C85" s="22"/>
      <c r="D85" s="283" t="s">
        <v>185</v>
      </c>
      <c r="E85" s="179"/>
      <c r="F85" s="179"/>
      <c r="G85" s="179"/>
      <c r="H85" s="179"/>
      <c r="I85" s="179"/>
      <c r="J85" s="301"/>
      <c r="K85" s="179"/>
      <c r="L85" s="179"/>
      <c r="M85" s="179"/>
      <c r="N85" s="179"/>
      <c r="O85" s="183"/>
      <c r="P85" s="183"/>
      <c r="Q85" s="283" t="s">
        <v>186</v>
      </c>
      <c r="R85" s="179"/>
      <c r="S85" s="179"/>
      <c r="T85" s="179"/>
      <c r="U85" s="179"/>
      <c r="V85" s="179"/>
      <c r="W85" s="301"/>
      <c r="X85" s="179"/>
      <c r="Y85" s="179"/>
      <c r="Z85" s="179"/>
      <c r="AA85" s="179"/>
      <c r="AB85" s="183"/>
      <c r="AC85" s="183"/>
      <c r="AD85" s="22"/>
      <c r="AE85" s="22"/>
      <c r="AF85" s="22"/>
    </row>
    <row r="86" spans="2:32">
      <c r="B86" s="22"/>
      <c r="C86" s="22"/>
      <c r="D86" s="183" t="s">
        <v>196</v>
      </c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83"/>
      <c r="P86" s="183"/>
      <c r="Q86" s="183" t="s">
        <v>196</v>
      </c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83"/>
      <c r="AC86" s="183"/>
      <c r="AD86" s="22"/>
      <c r="AE86" s="22"/>
      <c r="AF86" s="22"/>
    </row>
    <row r="87" spans="2:32">
      <c r="B87" s="22"/>
      <c r="C87" s="22"/>
      <c r="D87" s="285"/>
      <c r="E87" s="179"/>
      <c r="F87" s="179"/>
      <c r="G87" s="179"/>
      <c r="H87" s="179"/>
      <c r="I87" s="179"/>
      <c r="J87" s="342"/>
      <c r="K87" s="342"/>
      <c r="L87" s="342"/>
      <c r="M87" s="342"/>
      <c r="N87" s="342"/>
      <c r="O87" s="183"/>
      <c r="P87" s="183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83"/>
      <c r="AC87" s="183"/>
      <c r="AD87" s="22"/>
      <c r="AE87" s="22"/>
      <c r="AF87" s="22"/>
    </row>
    <row r="88" s="274" customFormat="1" ht="14.25" spans="2:32">
      <c r="B88" s="308"/>
      <c r="C88" s="308"/>
      <c r="D88" s="276" t="s">
        <v>197</v>
      </c>
      <c r="E88" s="276"/>
      <c r="F88" s="276"/>
      <c r="G88" s="276"/>
      <c r="H88" s="276"/>
      <c r="I88" s="276"/>
      <c r="J88" s="276"/>
      <c r="K88" s="276"/>
      <c r="L88" s="276"/>
      <c r="M88" s="337"/>
      <c r="N88" s="337"/>
      <c r="O88" s="338"/>
      <c r="P88" s="297"/>
      <c r="Q88" s="276" t="s">
        <v>198</v>
      </c>
      <c r="R88" s="276"/>
      <c r="S88" s="276"/>
      <c r="T88" s="276"/>
      <c r="U88" s="276"/>
      <c r="V88" s="276"/>
      <c r="W88" s="276"/>
      <c r="X88" s="276"/>
      <c r="Y88" s="276"/>
      <c r="Z88" s="337"/>
      <c r="AA88" s="337"/>
      <c r="AB88" s="338"/>
      <c r="AC88" s="338"/>
      <c r="AD88" s="308"/>
      <c r="AE88" s="308"/>
      <c r="AF88" s="308"/>
    </row>
    <row r="89" spans="2:32">
      <c r="B89" s="22"/>
      <c r="C89" s="22"/>
      <c r="D89" s="278" t="s">
        <v>17</v>
      </c>
      <c r="E89" s="236">
        <v>2011</v>
      </c>
      <c r="F89" s="237">
        <v>2012</v>
      </c>
      <c r="G89" s="236">
        <v>2013</v>
      </c>
      <c r="H89" s="236">
        <v>2014</v>
      </c>
      <c r="I89" s="236">
        <v>2015</v>
      </c>
      <c r="J89" s="236">
        <v>2016</v>
      </c>
      <c r="K89" s="236">
        <v>2017</v>
      </c>
      <c r="L89" s="236">
        <v>2018</v>
      </c>
      <c r="M89" s="292">
        <v>2019</v>
      </c>
      <c r="N89" s="292">
        <v>2020</v>
      </c>
      <c r="O89" s="243" t="s">
        <v>193</v>
      </c>
      <c r="P89" s="183"/>
      <c r="Q89" s="278" t="s">
        <v>17</v>
      </c>
      <c r="R89" s="236">
        <v>2011</v>
      </c>
      <c r="S89" s="237">
        <v>2012</v>
      </c>
      <c r="T89" s="236">
        <v>2013</v>
      </c>
      <c r="U89" s="236">
        <v>2014</v>
      </c>
      <c r="V89" s="236">
        <v>2015</v>
      </c>
      <c r="W89" s="236">
        <v>2016</v>
      </c>
      <c r="X89" s="236">
        <v>2017</v>
      </c>
      <c r="Y89" s="236">
        <v>2018</v>
      </c>
      <c r="Z89" s="236">
        <v>2019</v>
      </c>
      <c r="AA89" s="236">
        <v>2020</v>
      </c>
      <c r="AB89" s="243" t="s">
        <v>193</v>
      </c>
      <c r="AC89" s="183"/>
      <c r="AD89" s="22"/>
      <c r="AE89" s="22"/>
      <c r="AF89" s="22"/>
    </row>
    <row r="90" spans="2:32">
      <c r="B90" s="22"/>
      <c r="C90" s="22"/>
      <c r="D90" s="166" t="s">
        <v>199</v>
      </c>
      <c r="E90" s="313">
        <v>22882412.42</v>
      </c>
      <c r="F90" s="313">
        <v>14128257.23</v>
      </c>
      <c r="G90" s="313">
        <v>19326939.22</v>
      </c>
      <c r="H90" s="313">
        <v>33905532.82</v>
      </c>
      <c r="I90" s="313">
        <v>8249262.07</v>
      </c>
      <c r="J90" s="313">
        <v>26155135.86</v>
      </c>
      <c r="K90" s="313">
        <v>8261885.32</v>
      </c>
      <c r="L90" s="339">
        <v>20825812.28</v>
      </c>
      <c r="M90" s="339">
        <v>12039433.42</v>
      </c>
      <c r="N90" s="340">
        <v>20027806.2</v>
      </c>
      <c r="O90" s="339" t="s">
        <v>193</v>
      </c>
      <c r="P90" s="183"/>
      <c r="Q90" s="279" t="s">
        <v>199</v>
      </c>
      <c r="R90" s="298">
        <f>E90/E$84</f>
        <v>0.788500000038938</v>
      </c>
      <c r="S90" s="298">
        <f t="shared" ref="S90:S91" si="46">F90/F$84</f>
        <v>0.628800707060347</v>
      </c>
      <c r="T90" s="298">
        <f t="shared" ref="T90:T91" si="47">G90/G$84</f>
        <v>0.47707183666486</v>
      </c>
      <c r="U90" s="298">
        <f t="shared" ref="U90:U91" si="48">H90/H$84</f>
        <v>0.59380322943942</v>
      </c>
      <c r="V90" s="298">
        <f t="shared" ref="V90:V91" si="49">I90/I$84</f>
        <v>0.321384921295448</v>
      </c>
      <c r="W90" s="298">
        <f t="shared" ref="W90:W91" si="50">J90/J$84</f>
        <v>0.820241356253442</v>
      </c>
      <c r="X90" s="298">
        <f t="shared" ref="X90:AA90" si="51">K90/K$92</f>
        <v>0.624400002935371</v>
      </c>
      <c r="Y90" s="304">
        <f t="shared" si="51"/>
        <v>0.729553533969223</v>
      </c>
      <c r="Z90" s="304">
        <f t="shared" si="51"/>
        <v>0.504591795645512</v>
      </c>
      <c r="AA90" s="304">
        <f t="shared" si="51"/>
        <v>0.54665726068259</v>
      </c>
      <c r="AB90" s="339" t="s">
        <v>193</v>
      </c>
      <c r="AC90" s="183"/>
      <c r="AD90" s="22"/>
      <c r="AE90" s="22"/>
      <c r="AF90" s="22"/>
    </row>
    <row r="91" spans="2:32">
      <c r="B91" s="22"/>
      <c r="C91" s="22"/>
      <c r="D91" s="166" t="s">
        <v>200</v>
      </c>
      <c r="E91" s="313">
        <v>6137768.2</v>
      </c>
      <c r="F91" s="313">
        <v>8340319.97</v>
      </c>
      <c r="G91" s="313">
        <v>21184651.98</v>
      </c>
      <c r="H91" s="313">
        <v>23193403.26</v>
      </c>
      <c r="I91" s="313">
        <v>17418594.52</v>
      </c>
      <c r="J91" s="313">
        <v>5731985.73</v>
      </c>
      <c r="K91" s="313">
        <v>4969833.58</v>
      </c>
      <c r="L91" s="339">
        <v>7720156.33</v>
      </c>
      <c r="M91" s="339">
        <v>11820315.24</v>
      </c>
      <c r="N91" s="340">
        <v>16609055.03</v>
      </c>
      <c r="O91" s="339" t="s">
        <v>193</v>
      </c>
      <c r="P91" s="183"/>
      <c r="Q91" s="279" t="s">
        <v>200</v>
      </c>
      <c r="R91" s="298">
        <f>E91/E$84</f>
        <v>0.211499999961062</v>
      </c>
      <c r="S91" s="298">
        <f t="shared" si="46"/>
        <v>0.371199292939653</v>
      </c>
      <c r="T91" s="298">
        <f t="shared" si="47"/>
        <v>0.522928163335139</v>
      </c>
      <c r="U91" s="298">
        <f t="shared" si="48"/>
        <v>0.406196765306541</v>
      </c>
      <c r="V91" s="298">
        <f t="shared" si="49"/>
        <v>0.678615078704552</v>
      </c>
      <c r="W91" s="298">
        <f t="shared" si="50"/>
        <v>0.179758643746558</v>
      </c>
      <c r="X91" s="298">
        <f t="shared" ref="X91:AA91" si="52">K91/K$92</f>
        <v>0.375599997064629</v>
      </c>
      <c r="Y91" s="304">
        <f t="shared" si="52"/>
        <v>0.270446466030777</v>
      </c>
      <c r="Z91" s="304">
        <f t="shared" si="52"/>
        <v>0.495408204354488</v>
      </c>
      <c r="AA91" s="304">
        <f t="shared" si="52"/>
        <v>0.45334273931741</v>
      </c>
      <c r="AB91" s="339" t="s">
        <v>193</v>
      </c>
      <c r="AC91" s="183"/>
      <c r="AD91" s="22"/>
      <c r="AE91" s="22"/>
      <c r="AF91" s="22"/>
    </row>
    <row r="92" spans="2:32">
      <c r="B92" s="22"/>
      <c r="C92" s="22"/>
      <c r="D92" s="281" t="s">
        <v>2</v>
      </c>
      <c r="E92" s="314">
        <f t="shared" ref="E92:J92" si="53">SUM(E90:E91)</f>
        <v>29020180.62</v>
      </c>
      <c r="F92" s="314">
        <f t="shared" si="53"/>
        <v>22468577.2</v>
      </c>
      <c r="G92" s="314">
        <f t="shared" si="53"/>
        <v>40511591.2</v>
      </c>
      <c r="H92" s="314">
        <f t="shared" si="53"/>
        <v>57098936.08</v>
      </c>
      <c r="I92" s="314">
        <f t="shared" si="53"/>
        <v>25667856.59</v>
      </c>
      <c r="J92" s="314">
        <f t="shared" si="53"/>
        <v>31887121.59</v>
      </c>
      <c r="K92" s="314">
        <f t="shared" ref="K92:N92" si="54">SUM(K90:K91)</f>
        <v>13231718.9</v>
      </c>
      <c r="L92" s="314">
        <f t="shared" si="54"/>
        <v>28545968.61</v>
      </c>
      <c r="M92" s="314">
        <f t="shared" si="54"/>
        <v>23859748.66</v>
      </c>
      <c r="N92" s="314">
        <f t="shared" si="54"/>
        <v>36636861.23</v>
      </c>
      <c r="O92" s="341" t="s">
        <v>193</v>
      </c>
      <c r="P92" s="183"/>
      <c r="Q92" s="281" t="s">
        <v>2</v>
      </c>
      <c r="R92" s="300">
        <f t="shared" ref="R92:W92" si="55">SUM(R90:R91)</f>
        <v>1</v>
      </c>
      <c r="S92" s="300">
        <f t="shared" si="55"/>
        <v>1</v>
      </c>
      <c r="T92" s="300">
        <f t="shared" si="55"/>
        <v>1</v>
      </c>
      <c r="U92" s="300">
        <f t="shared" si="55"/>
        <v>0.999999994745962</v>
      </c>
      <c r="V92" s="300">
        <f t="shared" si="55"/>
        <v>1</v>
      </c>
      <c r="W92" s="300">
        <f t="shared" si="55"/>
        <v>1</v>
      </c>
      <c r="X92" s="300">
        <f t="shared" ref="X92:AA92" si="56">SUM(X90:X91)</f>
        <v>1</v>
      </c>
      <c r="Y92" s="300">
        <f t="shared" si="56"/>
        <v>1</v>
      </c>
      <c r="Z92" s="300">
        <f t="shared" si="56"/>
        <v>1</v>
      </c>
      <c r="AA92" s="300">
        <f t="shared" si="56"/>
        <v>1</v>
      </c>
      <c r="AB92" s="341" t="s">
        <v>193</v>
      </c>
      <c r="AC92" s="183"/>
      <c r="AD92" s="22"/>
      <c r="AE92" s="22"/>
      <c r="AF92" s="22"/>
    </row>
    <row r="93" spans="2:32">
      <c r="B93" s="22"/>
      <c r="C93" s="22"/>
      <c r="D93" s="283" t="s">
        <v>185</v>
      </c>
      <c r="E93" s="183"/>
      <c r="F93" s="183"/>
      <c r="G93" s="183"/>
      <c r="H93" s="183"/>
      <c r="I93" s="183"/>
      <c r="J93" s="285"/>
      <c r="K93" s="183"/>
      <c r="L93" s="183"/>
      <c r="M93" s="183"/>
      <c r="N93" s="183"/>
      <c r="O93" s="183"/>
      <c r="P93" s="183"/>
      <c r="Q93" s="283" t="s">
        <v>186</v>
      </c>
      <c r="R93" s="179"/>
      <c r="S93" s="179"/>
      <c r="T93" s="179"/>
      <c r="U93" s="179"/>
      <c r="V93" s="179"/>
      <c r="W93" s="301"/>
      <c r="X93" s="179"/>
      <c r="Y93" s="179"/>
      <c r="Z93" s="179"/>
      <c r="AA93" s="179"/>
      <c r="AB93" s="179"/>
      <c r="AC93" s="179"/>
      <c r="AD93" s="22"/>
      <c r="AE93" s="22"/>
      <c r="AF93" s="22"/>
    </row>
    <row r="94" spans="2:32">
      <c r="B94" s="22"/>
      <c r="C94" s="22"/>
      <c r="D94" s="183" t="s">
        <v>196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83"/>
      <c r="P94" s="183"/>
      <c r="Q94" s="183" t="s">
        <v>196</v>
      </c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22"/>
      <c r="AE94" s="22"/>
      <c r="AF94" s="22"/>
    </row>
    <row r="95" hidden="1" spans="2:32">
      <c r="B95" s="15"/>
      <c r="C95" s="22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83"/>
      <c r="P95" s="183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5"/>
      <c r="AE95" s="15"/>
      <c r="AF95" s="15"/>
    </row>
    <row r="96" hidden="1" spans="2:29">
      <c r="B96" s="16"/>
      <c r="C96" s="28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285"/>
      <c r="P96" s="285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</row>
    <row r="97" hidden="1" spans="2:29">
      <c r="B97" s="16"/>
      <c r="C97" s="25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285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</row>
    <row r="98" hidden="1" spans="2:29">
      <c r="B98" s="16"/>
      <c r="C98" s="255"/>
      <c r="D98" s="316"/>
      <c r="E98" s="317"/>
      <c r="F98" s="318"/>
      <c r="G98" s="317"/>
      <c r="H98" s="317"/>
      <c r="I98" s="317"/>
      <c r="J98" s="317"/>
      <c r="K98" s="317"/>
      <c r="L98" s="343"/>
      <c r="M98" s="343"/>
      <c r="N98" s="343"/>
      <c r="O98" s="317"/>
      <c r="P98" s="285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</row>
    <row r="99" hidden="1" spans="2:29">
      <c r="B99" s="16"/>
      <c r="C99" s="255"/>
      <c r="D99" s="284"/>
      <c r="E99" s="285"/>
      <c r="F99" s="285"/>
      <c r="G99" s="285"/>
      <c r="H99" s="285"/>
      <c r="I99" s="285"/>
      <c r="J99" s="285"/>
      <c r="K99" s="285"/>
      <c r="L99" s="344"/>
      <c r="M99" s="344"/>
      <c r="N99" s="344"/>
      <c r="O99" s="345"/>
      <c r="P99" s="285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</row>
    <row r="100" hidden="1" spans="2:29">
      <c r="B100" s="16"/>
      <c r="C100" s="255"/>
      <c r="D100" s="284"/>
      <c r="E100" s="319"/>
      <c r="F100" s="319"/>
      <c r="G100" s="319"/>
      <c r="H100" s="319"/>
      <c r="I100" s="319"/>
      <c r="J100" s="319"/>
      <c r="K100" s="319"/>
      <c r="L100" s="344"/>
      <c r="M100" s="344"/>
      <c r="N100" s="344"/>
      <c r="O100" s="346"/>
      <c r="P100" s="285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</row>
    <row r="101" hidden="1" spans="2:29">
      <c r="B101" s="16"/>
      <c r="C101" s="255"/>
      <c r="D101" s="284"/>
      <c r="E101" s="285"/>
      <c r="F101" s="285"/>
      <c r="G101" s="285"/>
      <c r="H101" s="285"/>
      <c r="I101" s="285"/>
      <c r="J101" s="285"/>
      <c r="K101" s="285"/>
      <c r="L101" s="347"/>
      <c r="M101" s="347"/>
      <c r="N101" s="347"/>
      <c r="O101" s="285"/>
      <c r="P101" s="285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</row>
    <row r="102" hidden="1" spans="2:29">
      <c r="B102" s="16"/>
      <c r="C102" s="255"/>
      <c r="D102" s="284"/>
      <c r="E102" s="285"/>
      <c r="F102" s="285"/>
      <c r="G102" s="285"/>
      <c r="H102" s="285"/>
      <c r="I102" s="285"/>
      <c r="J102" s="285"/>
      <c r="K102" s="285"/>
      <c r="L102" s="348"/>
      <c r="M102" s="348"/>
      <c r="N102" s="348"/>
      <c r="O102" s="285"/>
      <c r="P102" s="285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</row>
    <row r="103" hidden="1" spans="2:29">
      <c r="B103" s="16"/>
      <c r="C103" s="255"/>
      <c r="D103" s="285"/>
      <c r="E103" s="289"/>
      <c r="F103" s="289"/>
      <c r="G103" s="289"/>
      <c r="H103" s="289"/>
      <c r="I103" s="289"/>
      <c r="J103" s="289"/>
      <c r="K103" s="289"/>
      <c r="L103" s="348"/>
      <c r="M103" s="348"/>
      <c r="N103" s="348"/>
      <c r="O103" s="285"/>
      <c r="P103" s="285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</row>
    <row r="104" hidden="1" spans="2:29">
      <c r="B104" s="16"/>
      <c r="C104" s="25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</row>
    <row r="105" hidden="1" spans="2:29">
      <c r="B105" s="16"/>
      <c r="C105" s="25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285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</row>
    <row r="106" hidden="1" spans="2:29">
      <c r="B106" s="16"/>
      <c r="C106" s="255"/>
      <c r="D106" s="316"/>
      <c r="E106" s="320"/>
      <c r="F106" s="321"/>
      <c r="G106" s="320"/>
      <c r="H106" s="320"/>
      <c r="I106" s="320"/>
      <c r="J106" s="320"/>
      <c r="K106" s="320"/>
      <c r="L106" s="320"/>
      <c r="M106" s="320"/>
      <c r="N106" s="320"/>
      <c r="O106" s="349"/>
      <c r="P106" s="285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</row>
    <row r="107" hidden="1" spans="3:29">
      <c r="C107" s="322"/>
      <c r="D107" s="242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19"/>
      <c r="P107" s="242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</row>
    <row r="108" hidden="1" spans="3:29">
      <c r="C108" s="324"/>
      <c r="D108" s="242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19"/>
      <c r="P108" s="350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</row>
    <row r="109" hidden="1" spans="3:29">
      <c r="C109" s="324"/>
      <c r="D109" s="266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51"/>
      <c r="P109" s="326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</row>
    <row r="110" hidden="1" spans="3:29">
      <c r="C110" s="324"/>
      <c r="D110" s="290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</row>
    <row r="111" hidden="1" spans="3:29">
      <c r="C111" s="324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</row>
    <row r="112" hidden="1" spans="4:12">
      <c r="D112" s="17"/>
      <c r="E112" s="17"/>
      <c r="F112" s="17"/>
      <c r="G112" s="17"/>
      <c r="H112" s="17"/>
      <c r="I112" s="17"/>
      <c r="J112" s="17"/>
      <c r="K112" s="17"/>
      <c r="L112" s="17"/>
    </row>
    <row r="113" hidden="1" spans="4:12">
      <c r="D113" s="17"/>
      <c r="E113" s="17"/>
      <c r="F113" s="17"/>
      <c r="G113" s="17"/>
      <c r="H113" s="17"/>
      <c r="I113" s="17"/>
      <c r="J113" s="17"/>
      <c r="K113" s="17"/>
      <c r="L113" s="17"/>
    </row>
  </sheetData>
  <pageMargins left="0.511811024" right="0.511811024" top="0.787401575" bottom="0.787401575" header="0.31496062" footer="0.31496062"/>
  <headerFooter/>
  <ignoredErrors>
    <ignoredError sqref="AA23;AA76" formula="1"/>
    <ignoredError sqref="E23:N23;H35:K35;H48:L48;H61:K61;E76:N76;E84:N84;E92:N92;L61:N61;L3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AF143"/>
  <sheetViews>
    <sheetView showGridLines="0" zoomScale="75" zoomScaleNormal="75" topLeftCell="B1" workbookViewId="0">
      <selection activeCell="S8" sqref="S8"/>
    </sheetView>
  </sheetViews>
  <sheetFormatPr defaultColWidth="0" defaultRowHeight="14.25"/>
  <cols>
    <col min="1" max="1" width="0.333333333333333" style="15" hidden="1" customWidth="1"/>
    <col min="2" max="2" width="4.43809523809524" style="3" customWidth="1"/>
    <col min="3" max="3" width="14" style="3" customWidth="1"/>
    <col min="4" max="8" width="9.1047619047619" style="3" customWidth="1"/>
    <col min="9" max="9" width="10.3333333333333" style="17" customWidth="1"/>
    <col min="10" max="10" width="16.552380952381" style="17" customWidth="1"/>
    <col min="11" max="11" width="15.4380952380952" style="17" customWidth="1"/>
    <col min="12" max="12" width="4.43809523809524" style="17" customWidth="1"/>
    <col min="13" max="13" width="14" style="3" customWidth="1"/>
    <col min="14" max="17" width="9.1047619047619" style="3" customWidth="1"/>
    <col min="18" max="18" width="9.88571428571429" style="3" customWidth="1"/>
    <col min="19" max="19" width="12" style="3" customWidth="1"/>
    <col min="20" max="20" width="10.3333333333333" style="3" customWidth="1"/>
    <col min="21" max="21" width="34.8571428571429" style="17" customWidth="1"/>
    <col min="22" max="22" width="4.43809523809524" style="15" customWidth="1"/>
    <col min="23" max="23" width="14" style="15" customWidth="1"/>
    <col min="24" max="25" width="9.1047619047619" style="15" customWidth="1"/>
    <col min="26" max="26" width="14.3333333333333" style="15" customWidth="1"/>
    <col min="27" max="29" width="9.1047619047619" style="15" customWidth="1"/>
    <col min="30" max="30" width="11.8095238095238" style="15" customWidth="1"/>
    <col min="31" max="31" width="20.3809523809524" style="15" customWidth="1"/>
    <col min="32" max="32" width="9.1047619047619" style="15" customWidth="1"/>
    <col min="33" max="33" width="19" style="15" hidden="1" customWidth="1"/>
    <col min="34" max="16383" width="9.1047619047619" style="15" hidden="1"/>
    <col min="16384" max="16384" width="0" style="3" hidden="1"/>
  </cols>
  <sheetData>
    <row r="1" spans="2:3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0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9:22">
      <c r="I6" s="3"/>
      <c r="J6" s="3"/>
      <c r="K6" s="3"/>
      <c r="L6" s="3"/>
      <c r="U6" s="3"/>
      <c r="V6" s="3"/>
    </row>
    <row r="7" spans="9:22">
      <c r="I7" s="3"/>
      <c r="J7" s="3"/>
      <c r="K7" s="3"/>
      <c r="L7" s="3"/>
      <c r="U7" s="3"/>
      <c r="V7" s="3"/>
    </row>
    <row r="8" spans="9:22">
      <c r="I8" s="3"/>
      <c r="J8" s="3"/>
      <c r="K8" s="3"/>
      <c r="L8" s="3"/>
      <c r="U8" s="3"/>
      <c r="V8" s="3"/>
    </row>
    <row r="9" spans="9:22">
      <c r="I9" s="3"/>
      <c r="J9" s="3"/>
      <c r="K9" s="3"/>
      <c r="L9" s="3"/>
      <c r="U9" s="3"/>
      <c r="V9" s="3"/>
    </row>
    <row r="10" spans="9:22">
      <c r="I10" s="3"/>
      <c r="J10" s="3"/>
      <c r="K10" s="3"/>
      <c r="L10" s="3"/>
      <c r="U10" s="3"/>
      <c r="V10" s="3"/>
    </row>
    <row r="11" spans="2:3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ht="15" spans="2:32">
      <c r="B12" s="1"/>
      <c r="C12" s="28"/>
      <c r="D12" s="28"/>
      <c r="E12" s="1"/>
      <c r="F12" s="1"/>
      <c r="G12" s="1"/>
      <c r="H12" s="1"/>
      <c r="I12" s="61"/>
      <c r="J12" s="61"/>
      <c r="K12" s="61"/>
      <c r="L12" s="61"/>
      <c r="M12" s="255"/>
      <c r="N12" s="28"/>
      <c r="O12" s="1"/>
      <c r="P12" s="1"/>
      <c r="Q12" s="1"/>
      <c r="R12" s="1"/>
      <c r="S12" s="1"/>
      <c r="T12" s="1"/>
      <c r="U12" s="61"/>
      <c r="V12" s="22"/>
      <c r="W12" s="255"/>
      <c r="X12" s="22"/>
      <c r="Y12" s="22"/>
      <c r="Z12" s="22"/>
      <c r="AA12" s="22"/>
      <c r="AB12" s="22"/>
      <c r="AC12" s="22"/>
      <c r="AD12" s="22"/>
      <c r="AE12" s="22"/>
      <c r="AF12" s="22"/>
    </row>
    <row r="13" ht="30" customHeight="1" spans="2:32">
      <c r="B13" s="82" t="s">
        <v>201</v>
      </c>
      <c r="C13" s="83"/>
      <c r="D13" s="83"/>
      <c r="E13" s="83"/>
      <c r="F13" s="83"/>
      <c r="G13" s="83"/>
      <c r="H13" s="83"/>
      <c r="I13" s="83"/>
      <c r="J13" s="83"/>
      <c r="K13" s="85"/>
      <c r="L13" s="82" t="s">
        <v>202</v>
      </c>
      <c r="M13" s="83"/>
      <c r="N13" s="83"/>
      <c r="O13" s="83"/>
      <c r="P13" s="83"/>
      <c r="Q13" s="83"/>
      <c r="R13" s="83"/>
      <c r="S13" s="83"/>
      <c r="T13" s="83"/>
      <c r="U13" s="85"/>
      <c r="V13" s="82" t="s">
        <v>203</v>
      </c>
      <c r="W13" s="83"/>
      <c r="X13" s="83"/>
      <c r="Y13" s="83"/>
      <c r="Z13" s="83"/>
      <c r="AA13" s="83"/>
      <c r="AB13" s="83"/>
      <c r="AC13" s="83"/>
      <c r="AD13" s="83"/>
      <c r="AE13" s="85"/>
      <c r="AF13" s="22"/>
    </row>
    <row r="14" ht="15" customHeight="1" spans="2:32">
      <c r="B14" s="218"/>
      <c r="C14" s="61"/>
      <c r="D14" s="61"/>
      <c r="E14" s="61"/>
      <c r="F14" s="61"/>
      <c r="G14" s="61"/>
      <c r="H14" s="61"/>
      <c r="I14" s="61"/>
      <c r="J14" s="61"/>
      <c r="K14" s="227"/>
      <c r="L14" s="218"/>
      <c r="M14" s="61"/>
      <c r="N14" s="61"/>
      <c r="O14" s="61"/>
      <c r="P14" s="61"/>
      <c r="Q14" s="61"/>
      <c r="R14" s="61"/>
      <c r="S14" s="61"/>
      <c r="T14" s="61"/>
      <c r="U14" s="227"/>
      <c r="V14" s="218"/>
      <c r="W14" s="61"/>
      <c r="X14" s="61"/>
      <c r="Y14" s="61"/>
      <c r="Z14" s="61"/>
      <c r="AA14" s="61"/>
      <c r="AB14" s="61"/>
      <c r="AC14" s="61"/>
      <c r="AD14" s="61"/>
      <c r="AE14" s="227"/>
      <c r="AF14" s="22"/>
    </row>
    <row r="15" s="248" customFormat="1" ht="15" customHeight="1" spans="2:32">
      <c r="B15" s="249"/>
      <c r="C15" s="250"/>
      <c r="D15" s="251" t="s">
        <v>204</v>
      </c>
      <c r="E15" s="252"/>
      <c r="F15" s="252"/>
      <c r="G15" s="252"/>
      <c r="H15" s="253"/>
      <c r="I15" s="253"/>
      <c r="J15" s="256"/>
      <c r="K15" s="257"/>
      <c r="L15" s="249"/>
      <c r="M15" s="250"/>
      <c r="N15" s="251" t="s">
        <v>205</v>
      </c>
      <c r="O15" s="252"/>
      <c r="P15" s="252"/>
      <c r="Q15" s="252"/>
      <c r="R15" s="253"/>
      <c r="S15" s="253"/>
      <c r="T15" s="256"/>
      <c r="U15" s="257"/>
      <c r="V15" s="249"/>
      <c r="W15" s="250"/>
      <c r="X15" s="251" t="s">
        <v>206</v>
      </c>
      <c r="Y15" s="252"/>
      <c r="Z15" s="252"/>
      <c r="AA15" s="252"/>
      <c r="AB15" s="253"/>
      <c r="AC15" s="253"/>
      <c r="AD15" s="256"/>
      <c r="AE15" s="257"/>
      <c r="AF15" s="79"/>
    </row>
    <row r="16" ht="15" customHeight="1" spans="2:32">
      <c r="B16" s="218"/>
      <c r="C16" s="61"/>
      <c r="D16" s="61"/>
      <c r="E16" s="61"/>
      <c r="F16" s="61"/>
      <c r="G16" s="61"/>
      <c r="H16" s="42"/>
      <c r="I16" s="42"/>
      <c r="J16" s="42"/>
      <c r="K16" s="258"/>
      <c r="L16" s="218"/>
      <c r="M16" s="61"/>
      <c r="N16" s="61"/>
      <c r="O16" s="61"/>
      <c r="P16" s="61"/>
      <c r="Q16" s="61"/>
      <c r="R16" s="42"/>
      <c r="S16" s="42"/>
      <c r="T16" s="42"/>
      <c r="U16" s="229"/>
      <c r="V16" s="218"/>
      <c r="W16" s="61"/>
      <c r="X16" s="61"/>
      <c r="Y16" s="61"/>
      <c r="Z16" s="61"/>
      <c r="AA16" s="61"/>
      <c r="AB16" s="42"/>
      <c r="AC16" s="42"/>
      <c r="AD16" s="42"/>
      <c r="AE16" s="229"/>
      <c r="AF16" s="22"/>
    </row>
    <row r="17" ht="15" customHeight="1" spans="2:32">
      <c r="B17" s="218"/>
      <c r="C17" s="61"/>
      <c r="D17" s="61"/>
      <c r="E17" s="61"/>
      <c r="F17" s="61"/>
      <c r="G17" s="61"/>
      <c r="H17" s="42"/>
      <c r="I17" s="42"/>
      <c r="J17" s="42"/>
      <c r="K17" s="258"/>
      <c r="L17" s="218"/>
      <c r="M17" s="61"/>
      <c r="N17" s="61"/>
      <c r="O17" s="61"/>
      <c r="P17" s="61"/>
      <c r="Q17" s="61"/>
      <c r="R17" s="42"/>
      <c r="S17" s="42"/>
      <c r="T17" s="42"/>
      <c r="U17" s="229"/>
      <c r="V17" s="218"/>
      <c r="W17" s="61"/>
      <c r="X17" s="61"/>
      <c r="Y17" s="61"/>
      <c r="Z17" s="61"/>
      <c r="AA17" s="61"/>
      <c r="AB17" s="42"/>
      <c r="AC17" s="42"/>
      <c r="AD17" s="42"/>
      <c r="AE17" s="229"/>
      <c r="AF17" s="22"/>
    </row>
    <row r="18" ht="15" customHeight="1" spans="2:32">
      <c r="B18" s="218"/>
      <c r="C18" s="61"/>
      <c r="D18" s="61"/>
      <c r="E18" s="61"/>
      <c r="F18" s="61"/>
      <c r="G18" s="61"/>
      <c r="H18" s="42"/>
      <c r="I18" s="42"/>
      <c r="J18" s="42"/>
      <c r="K18" s="258"/>
      <c r="L18" s="218"/>
      <c r="M18" s="61"/>
      <c r="N18" s="61"/>
      <c r="O18" s="61"/>
      <c r="P18" s="61"/>
      <c r="Q18" s="61"/>
      <c r="R18" s="42"/>
      <c r="S18" s="42"/>
      <c r="T18" s="42"/>
      <c r="U18" s="229"/>
      <c r="V18" s="218"/>
      <c r="W18" s="61"/>
      <c r="X18" s="61"/>
      <c r="Y18" s="61"/>
      <c r="Z18" s="61"/>
      <c r="AA18" s="61"/>
      <c r="AB18" s="42"/>
      <c r="AC18" s="42"/>
      <c r="AD18" s="42"/>
      <c r="AE18" s="229"/>
      <c r="AF18" s="22"/>
    </row>
    <row r="19" ht="15" customHeight="1" spans="2:32">
      <c r="B19" s="218"/>
      <c r="C19" s="61"/>
      <c r="D19" s="61"/>
      <c r="E19" s="61"/>
      <c r="F19" s="61"/>
      <c r="G19" s="61"/>
      <c r="H19" s="42"/>
      <c r="I19" s="42"/>
      <c r="J19" s="42"/>
      <c r="K19" s="258"/>
      <c r="L19" s="218"/>
      <c r="M19" s="61"/>
      <c r="N19" s="61"/>
      <c r="O19" s="61"/>
      <c r="P19" s="61"/>
      <c r="Q19" s="61"/>
      <c r="R19" s="42"/>
      <c r="S19" s="42"/>
      <c r="T19" s="42"/>
      <c r="U19" s="229"/>
      <c r="V19" s="218"/>
      <c r="W19" s="61"/>
      <c r="X19" s="61"/>
      <c r="Y19" s="61"/>
      <c r="Z19" s="61"/>
      <c r="AA19" s="61"/>
      <c r="AB19" s="42"/>
      <c r="AC19" s="42"/>
      <c r="AD19" s="42"/>
      <c r="AE19" s="229"/>
      <c r="AF19" s="22"/>
    </row>
    <row r="20" ht="15" customHeight="1" spans="2:32">
      <c r="B20" s="218"/>
      <c r="C20" s="61"/>
      <c r="D20" s="61"/>
      <c r="E20" s="61"/>
      <c r="F20" s="61"/>
      <c r="G20" s="61"/>
      <c r="H20" s="42"/>
      <c r="I20" s="42"/>
      <c r="J20" s="42"/>
      <c r="K20" s="258"/>
      <c r="L20" s="218"/>
      <c r="M20" s="61"/>
      <c r="N20" s="61"/>
      <c r="O20" s="61"/>
      <c r="P20" s="61"/>
      <c r="Q20" s="61"/>
      <c r="R20" s="42"/>
      <c r="S20" s="42"/>
      <c r="T20" s="42"/>
      <c r="U20" s="229"/>
      <c r="V20" s="218"/>
      <c r="W20" s="61"/>
      <c r="X20" s="61"/>
      <c r="Y20" s="61"/>
      <c r="Z20" s="61"/>
      <c r="AA20" s="61"/>
      <c r="AB20" s="42"/>
      <c r="AC20" s="42"/>
      <c r="AD20" s="42"/>
      <c r="AE20" s="229"/>
      <c r="AF20" s="22"/>
    </row>
    <row r="21" ht="15" customHeight="1" spans="2:32">
      <c r="B21" s="218"/>
      <c r="C21" s="61"/>
      <c r="D21" s="61"/>
      <c r="E21" s="61"/>
      <c r="F21" s="61"/>
      <c r="G21" s="61"/>
      <c r="H21" s="42"/>
      <c r="I21" s="42"/>
      <c r="J21" s="42"/>
      <c r="K21" s="258"/>
      <c r="L21" s="218"/>
      <c r="M21" s="61"/>
      <c r="N21" s="61"/>
      <c r="O21" s="61"/>
      <c r="P21" s="61"/>
      <c r="Q21" s="61"/>
      <c r="R21" s="42"/>
      <c r="S21" s="42"/>
      <c r="T21" s="42"/>
      <c r="U21" s="229"/>
      <c r="V21" s="218"/>
      <c r="W21" s="61"/>
      <c r="X21" s="61"/>
      <c r="Y21" s="61"/>
      <c r="Z21" s="61"/>
      <c r="AA21" s="61"/>
      <c r="AB21" s="42"/>
      <c r="AC21" s="42"/>
      <c r="AD21" s="42"/>
      <c r="AE21" s="229"/>
      <c r="AF21" s="22"/>
    </row>
    <row r="22" ht="15" customHeight="1" spans="2:32">
      <c r="B22" s="218"/>
      <c r="C22" s="61"/>
      <c r="D22" s="61"/>
      <c r="E22" s="61"/>
      <c r="F22" s="61"/>
      <c r="G22" s="61"/>
      <c r="H22" s="42"/>
      <c r="I22" s="42"/>
      <c r="J22" s="42"/>
      <c r="K22" s="258"/>
      <c r="L22" s="218"/>
      <c r="M22" s="61"/>
      <c r="N22" s="61"/>
      <c r="O22" s="61"/>
      <c r="P22" s="61"/>
      <c r="Q22" s="61"/>
      <c r="R22" s="42"/>
      <c r="S22" s="42"/>
      <c r="T22" s="42"/>
      <c r="U22" s="229"/>
      <c r="V22" s="218"/>
      <c r="W22" s="61"/>
      <c r="X22" s="61"/>
      <c r="Y22" s="61"/>
      <c r="Z22" s="61"/>
      <c r="AA22" s="61"/>
      <c r="AB22" s="42"/>
      <c r="AC22" s="42"/>
      <c r="AD22" s="42"/>
      <c r="AE22" s="229"/>
      <c r="AF22" s="22"/>
    </row>
    <row r="23" ht="15" customHeight="1" spans="2:32">
      <c r="B23" s="218"/>
      <c r="C23" s="61"/>
      <c r="D23" s="61"/>
      <c r="E23" s="61"/>
      <c r="F23" s="61"/>
      <c r="G23" s="61"/>
      <c r="H23" s="42"/>
      <c r="I23" s="42"/>
      <c r="J23" s="42"/>
      <c r="K23" s="258"/>
      <c r="L23" s="218"/>
      <c r="M23" s="61"/>
      <c r="N23" s="61"/>
      <c r="O23" s="61"/>
      <c r="P23" s="61"/>
      <c r="Q23" s="61"/>
      <c r="R23" s="42"/>
      <c r="S23" s="42"/>
      <c r="T23" s="42"/>
      <c r="U23" s="229"/>
      <c r="V23" s="218"/>
      <c r="W23" s="61"/>
      <c r="X23" s="61"/>
      <c r="Y23" s="61"/>
      <c r="Z23" s="61"/>
      <c r="AA23" s="61"/>
      <c r="AB23" s="42"/>
      <c r="AC23" s="42"/>
      <c r="AD23" s="42"/>
      <c r="AE23" s="229"/>
      <c r="AF23" s="22"/>
    </row>
    <row r="24" ht="15" customHeight="1" spans="2:32">
      <c r="B24" s="218"/>
      <c r="C24" s="61"/>
      <c r="D24" s="61"/>
      <c r="E24" s="61"/>
      <c r="F24" s="61"/>
      <c r="G24" s="61"/>
      <c r="H24" s="42"/>
      <c r="I24" s="42"/>
      <c r="J24" s="42"/>
      <c r="K24" s="258"/>
      <c r="L24" s="218"/>
      <c r="M24" s="61"/>
      <c r="N24" s="61"/>
      <c r="O24" s="61"/>
      <c r="P24" s="61"/>
      <c r="Q24" s="61"/>
      <c r="R24" s="42"/>
      <c r="S24" s="42"/>
      <c r="T24" s="42"/>
      <c r="U24" s="229"/>
      <c r="V24" s="218"/>
      <c r="W24" s="61"/>
      <c r="X24" s="61"/>
      <c r="Y24" s="61"/>
      <c r="Z24" s="61"/>
      <c r="AA24" s="61"/>
      <c r="AB24" s="42"/>
      <c r="AC24" s="42"/>
      <c r="AD24" s="42"/>
      <c r="AE24" s="229"/>
      <c r="AF24" s="22"/>
    </row>
    <row r="25" ht="15" customHeight="1" spans="2:32">
      <c r="B25" s="218"/>
      <c r="C25" s="61"/>
      <c r="D25" s="61"/>
      <c r="E25" s="61"/>
      <c r="F25" s="61"/>
      <c r="G25" s="61"/>
      <c r="H25" s="42"/>
      <c r="I25" s="42"/>
      <c r="J25" s="42"/>
      <c r="K25" s="258"/>
      <c r="L25" s="218"/>
      <c r="M25" s="61"/>
      <c r="N25" s="61"/>
      <c r="O25" s="61"/>
      <c r="P25" s="61"/>
      <c r="Q25" s="61"/>
      <c r="R25" s="42"/>
      <c r="S25" s="42"/>
      <c r="T25" s="42"/>
      <c r="U25" s="229"/>
      <c r="V25" s="218"/>
      <c r="W25" s="61"/>
      <c r="X25" s="61"/>
      <c r="Y25" s="61"/>
      <c r="Z25" s="61"/>
      <c r="AA25" s="61"/>
      <c r="AB25" s="42"/>
      <c r="AC25" s="42"/>
      <c r="AD25" s="42"/>
      <c r="AE25" s="229"/>
      <c r="AF25" s="22"/>
    </row>
    <row r="26" ht="15" customHeight="1" spans="2:32">
      <c r="B26" s="218"/>
      <c r="C26" s="61"/>
      <c r="D26" s="61"/>
      <c r="E26" s="61"/>
      <c r="F26" s="61"/>
      <c r="G26" s="61"/>
      <c r="H26" s="42"/>
      <c r="I26" s="42"/>
      <c r="J26" s="42"/>
      <c r="K26" s="258"/>
      <c r="L26" s="218"/>
      <c r="M26" s="61"/>
      <c r="N26" s="61"/>
      <c r="O26" s="61"/>
      <c r="P26" s="61"/>
      <c r="Q26" s="61"/>
      <c r="R26" s="42"/>
      <c r="S26" s="42"/>
      <c r="T26" s="42"/>
      <c r="U26" s="229"/>
      <c r="V26" s="218"/>
      <c r="W26" s="61"/>
      <c r="X26" s="61"/>
      <c r="Y26" s="61"/>
      <c r="Z26" s="61"/>
      <c r="AA26" s="61"/>
      <c r="AB26" s="42"/>
      <c r="AC26" s="42"/>
      <c r="AD26" s="42"/>
      <c r="AE26" s="229"/>
      <c r="AF26" s="22"/>
    </row>
    <row r="27" ht="15" customHeight="1" spans="2:32">
      <c r="B27" s="218"/>
      <c r="C27" s="61"/>
      <c r="D27" s="61"/>
      <c r="E27" s="61"/>
      <c r="F27" s="61"/>
      <c r="G27" s="61"/>
      <c r="H27" s="42"/>
      <c r="I27" s="42"/>
      <c r="J27" s="42"/>
      <c r="K27" s="229"/>
      <c r="L27" s="218"/>
      <c r="M27" s="61"/>
      <c r="N27" s="61"/>
      <c r="O27" s="61"/>
      <c r="P27" s="61"/>
      <c r="Q27" s="61"/>
      <c r="R27" s="42"/>
      <c r="S27" s="42"/>
      <c r="T27" s="42"/>
      <c r="U27" s="229"/>
      <c r="V27" s="218"/>
      <c r="W27" s="61"/>
      <c r="X27" s="61"/>
      <c r="Y27" s="61"/>
      <c r="Z27" s="61"/>
      <c r="AA27" s="61"/>
      <c r="AB27" s="42"/>
      <c r="AC27" s="42"/>
      <c r="AD27" s="42"/>
      <c r="AE27" s="229"/>
      <c r="AF27" s="22"/>
    </row>
    <row r="28" ht="15" customHeight="1" spans="2:32">
      <c r="B28" s="218"/>
      <c r="C28" s="61"/>
      <c r="D28" s="61"/>
      <c r="E28" s="61"/>
      <c r="F28" s="61"/>
      <c r="G28" s="61"/>
      <c r="H28" s="42"/>
      <c r="I28" s="42"/>
      <c r="J28" s="42"/>
      <c r="K28" s="229"/>
      <c r="L28" s="218"/>
      <c r="M28" s="61"/>
      <c r="N28" s="61"/>
      <c r="O28" s="61"/>
      <c r="P28" s="61"/>
      <c r="Q28" s="61"/>
      <c r="R28" s="42"/>
      <c r="S28" s="42"/>
      <c r="T28" s="42"/>
      <c r="U28" s="229"/>
      <c r="V28" s="218"/>
      <c r="W28" s="61"/>
      <c r="X28" s="61"/>
      <c r="Y28" s="61"/>
      <c r="Z28" s="61"/>
      <c r="AA28" s="61"/>
      <c r="AB28" s="42"/>
      <c r="AC28" s="42"/>
      <c r="AD28" s="42"/>
      <c r="AE28" s="229"/>
      <c r="AF28" s="22"/>
    </row>
    <row r="29" ht="15" customHeight="1" spans="2:32">
      <c r="B29" s="218"/>
      <c r="C29" s="61"/>
      <c r="D29" s="61"/>
      <c r="E29" s="61"/>
      <c r="F29" s="61"/>
      <c r="G29" s="61"/>
      <c r="H29" s="42"/>
      <c r="I29" s="42"/>
      <c r="J29" s="42"/>
      <c r="K29" s="229"/>
      <c r="L29" s="218"/>
      <c r="M29" s="61"/>
      <c r="N29" s="61"/>
      <c r="O29" s="61"/>
      <c r="P29" s="61"/>
      <c r="Q29" s="61"/>
      <c r="R29" s="42"/>
      <c r="S29" s="42"/>
      <c r="T29" s="42"/>
      <c r="U29" s="229"/>
      <c r="V29" s="218"/>
      <c r="W29" s="61"/>
      <c r="X29" s="61"/>
      <c r="Y29" s="61"/>
      <c r="Z29" s="61"/>
      <c r="AA29" s="61"/>
      <c r="AB29" s="42"/>
      <c r="AC29" s="42"/>
      <c r="AD29" s="42"/>
      <c r="AE29" s="229"/>
      <c r="AF29" s="22"/>
    </row>
    <row r="30" ht="15" customHeight="1" spans="2:32">
      <c r="B30" s="218"/>
      <c r="C30" s="61"/>
      <c r="D30" s="61"/>
      <c r="E30" s="61"/>
      <c r="F30" s="61"/>
      <c r="G30" s="61"/>
      <c r="H30" s="42"/>
      <c r="I30" s="42"/>
      <c r="J30" s="42"/>
      <c r="K30" s="229"/>
      <c r="L30" s="218"/>
      <c r="M30" s="61"/>
      <c r="N30" s="61"/>
      <c r="O30" s="61"/>
      <c r="P30" s="61"/>
      <c r="Q30" s="61"/>
      <c r="R30" s="42"/>
      <c r="S30" s="42"/>
      <c r="T30" s="42"/>
      <c r="U30" s="229"/>
      <c r="V30" s="218"/>
      <c r="W30" s="61"/>
      <c r="X30" s="61"/>
      <c r="Y30" s="61"/>
      <c r="Z30" s="61"/>
      <c r="AA30" s="61"/>
      <c r="AB30" s="42"/>
      <c r="AC30" s="42"/>
      <c r="AD30" s="42"/>
      <c r="AE30" s="229"/>
      <c r="AF30" s="22"/>
    </row>
    <row r="31" ht="15" customHeight="1" spans="2:32">
      <c r="B31" s="218"/>
      <c r="C31" s="61"/>
      <c r="D31" s="61"/>
      <c r="E31" s="61"/>
      <c r="F31" s="61"/>
      <c r="G31" s="61"/>
      <c r="H31" s="42"/>
      <c r="I31" s="42"/>
      <c r="J31" s="42"/>
      <c r="K31" s="229"/>
      <c r="L31" s="218"/>
      <c r="M31" s="61"/>
      <c r="N31" s="61"/>
      <c r="O31" s="61"/>
      <c r="P31" s="61"/>
      <c r="Q31" s="61"/>
      <c r="R31" s="42"/>
      <c r="S31" s="42"/>
      <c r="T31" s="42"/>
      <c r="U31" s="229"/>
      <c r="V31" s="218"/>
      <c r="W31" s="61"/>
      <c r="X31" s="61"/>
      <c r="Y31" s="61"/>
      <c r="Z31" s="61"/>
      <c r="AA31" s="61"/>
      <c r="AB31" s="42"/>
      <c r="AC31" s="42"/>
      <c r="AD31" s="42"/>
      <c r="AE31" s="229"/>
      <c r="AF31" s="22"/>
    </row>
    <row r="32" ht="15" customHeight="1" spans="2:32">
      <c r="B32" s="224"/>
      <c r="C32" s="225"/>
      <c r="D32" s="225"/>
      <c r="E32" s="225"/>
      <c r="F32" s="225"/>
      <c r="G32" s="225"/>
      <c r="H32" s="226"/>
      <c r="I32" s="226"/>
      <c r="J32" s="226"/>
      <c r="K32" s="230"/>
      <c r="L32" s="224"/>
      <c r="M32" s="225"/>
      <c r="N32" s="225"/>
      <c r="O32" s="225"/>
      <c r="P32" s="225"/>
      <c r="Q32" s="225"/>
      <c r="R32" s="226"/>
      <c r="S32" s="226"/>
      <c r="T32" s="226"/>
      <c r="U32" s="230"/>
      <c r="V32" s="224"/>
      <c r="W32" s="225"/>
      <c r="X32" s="225"/>
      <c r="Y32" s="225"/>
      <c r="Z32" s="225"/>
      <c r="AA32" s="225"/>
      <c r="AB32" s="226"/>
      <c r="AC32" s="226"/>
      <c r="AD32" s="226"/>
      <c r="AE32" s="230"/>
      <c r="AF32" s="22"/>
    </row>
    <row r="33" ht="15" customHeight="1" spans="2:32">
      <c r="B33" s="218"/>
      <c r="C33" s="61"/>
      <c r="D33" s="61"/>
      <c r="E33" s="61"/>
      <c r="F33" s="61"/>
      <c r="G33" s="61"/>
      <c r="H33" s="61"/>
      <c r="I33" s="61"/>
      <c r="J33" s="61"/>
      <c r="K33" s="227"/>
      <c r="L33" s="218"/>
      <c r="M33" s="74"/>
      <c r="N33" s="251" t="s">
        <v>207</v>
      </c>
      <c r="O33" s="252"/>
      <c r="P33" s="252"/>
      <c r="Q33" s="252"/>
      <c r="R33" s="253"/>
      <c r="S33" s="253"/>
      <c r="T33" s="256"/>
      <c r="U33" s="257"/>
      <c r="V33" s="218"/>
      <c r="W33" s="61"/>
      <c r="X33" s="61"/>
      <c r="Y33" s="61"/>
      <c r="Z33" s="61"/>
      <c r="AA33" s="61"/>
      <c r="AB33" s="61"/>
      <c r="AC33" s="61"/>
      <c r="AD33" s="61"/>
      <c r="AE33" s="227"/>
      <c r="AF33" s="22"/>
    </row>
    <row r="34" s="248" customFormat="1" ht="15" customHeight="1" spans="2:32">
      <c r="B34" s="249"/>
      <c r="C34" s="250"/>
      <c r="D34" s="251" t="s">
        <v>208</v>
      </c>
      <c r="E34" s="252"/>
      <c r="F34" s="252"/>
      <c r="G34" s="252"/>
      <c r="H34" s="253"/>
      <c r="I34" s="253"/>
      <c r="J34" s="256"/>
      <c r="K34" s="257"/>
      <c r="L34" s="249"/>
      <c r="M34" s="254"/>
      <c r="N34" s="61"/>
      <c r="O34" s="61"/>
      <c r="P34" s="61"/>
      <c r="Q34" s="61"/>
      <c r="R34" s="42"/>
      <c r="S34" s="42"/>
      <c r="T34" s="42"/>
      <c r="U34" s="229"/>
      <c r="V34" s="249"/>
      <c r="W34" s="250"/>
      <c r="X34" s="251" t="s">
        <v>209</v>
      </c>
      <c r="Y34" s="252"/>
      <c r="Z34" s="252"/>
      <c r="AA34" s="252"/>
      <c r="AB34" s="253"/>
      <c r="AC34" s="253"/>
      <c r="AD34" s="256"/>
      <c r="AE34" s="257"/>
      <c r="AF34" s="79"/>
    </row>
    <row r="35" ht="15" customHeight="1" spans="2:32">
      <c r="B35" s="218"/>
      <c r="C35" s="61"/>
      <c r="D35" s="61"/>
      <c r="E35" s="61"/>
      <c r="F35" s="61"/>
      <c r="G35" s="61"/>
      <c r="H35" s="42"/>
      <c r="I35" s="42"/>
      <c r="J35" s="42"/>
      <c r="K35" s="229"/>
      <c r="L35" s="218"/>
      <c r="M35" s="61"/>
      <c r="N35" s="61"/>
      <c r="O35" s="61"/>
      <c r="P35" s="61"/>
      <c r="Q35" s="61"/>
      <c r="R35" s="42"/>
      <c r="S35" s="42"/>
      <c r="T35" s="42"/>
      <c r="U35" s="229"/>
      <c r="V35" s="218"/>
      <c r="W35" s="61"/>
      <c r="X35" s="61"/>
      <c r="Y35" s="61"/>
      <c r="Z35" s="61"/>
      <c r="AA35" s="61"/>
      <c r="AB35" s="42"/>
      <c r="AC35" s="42"/>
      <c r="AD35" s="42"/>
      <c r="AE35" s="229"/>
      <c r="AF35" s="22"/>
    </row>
    <row r="36" ht="15" customHeight="1" spans="2:32">
      <c r="B36" s="218"/>
      <c r="C36" s="61"/>
      <c r="D36" s="61"/>
      <c r="E36" s="61"/>
      <c r="F36" s="61"/>
      <c r="G36" s="61"/>
      <c r="H36" s="42"/>
      <c r="I36" s="42"/>
      <c r="J36" s="42"/>
      <c r="K36" s="229"/>
      <c r="L36" s="218"/>
      <c r="M36" s="61"/>
      <c r="N36" s="61"/>
      <c r="O36" s="61"/>
      <c r="P36" s="61"/>
      <c r="Q36" s="61"/>
      <c r="R36" s="42"/>
      <c r="S36" s="42"/>
      <c r="T36" s="42"/>
      <c r="U36" s="229"/>
      <c r="V36" s="218"/>
      <c r="W36" s="61"/>
      <c r="X36" s="61"/>
      <c r="Y36" s="61"/>
      <c r="Z36" s="61"/>
      <c r="AA36" s="61"/>
      <c r="AB36" s="42"/>
      <c r="AC36" s="42"/>
      <c r="AD36" s="42"/>
      <c r="AE36" s="229"/>
      <c r="AF36" s="22"/>
    </row>
    <row r="37" ht="15" customHeight="1" spans="2:32">
      <c r="B37" s="218"/>
      <c r="C37" s="61"/>
      <c r="D37" s="61"/>
      <c r="E37" s="61"/>
      <c r="F37" s="61"/>
      <c r="G37" s="61"/>
      <c r="H37" s="42"/>
      <c r="I37" s="42"/>
      <c r="J37" s="42"/>
      <c r="K37" s="229"/>
      <c r="L37" s="218"/>
      <c r="M37" s="61"/>
      <c r="N37" s="61"/>
      <c r="O37" s="61"/>
      <c r="P37" s="61"/>
      <c r="Q37" s="61"/>
      <c r="R37" s="42"/>
      <c r="S37" s="42"/>
      <c r="T37" s="42"/>
      <c r="U37" s="229"/>
      <c r="V37" s="218"/>
      <c r="W37" s="61"/>
      <c r="X37" s="61"/>
      <c r="Y37" s="61"/>
      <c r="Z37" s="61"/>
      <c r="AA37" s="61"/>
      <c r="AB37" s="42"/>
      <c r="AC37" s="42"/>
      <c r="AD37" s="42"/>
      <c r="AE37" s="229"/>
      <c r="AF37" s="22"/>
    </row>
    <row r="38" ht="15" customHeight="1" spans="2:32">
      <c r="B38" s="218"/>
      <c r="C38" s="61"/>
      <c r="D38" s="61"/>
      <c r="E38" s="61"/>
      <c r="F38" s="61"/>
      <c r="G38" s="61"/>
      <c r="H38" s="42"/>
      <c r="I38" s="42"/>
      <c r="J38" s="42"/>
      <c r="K38" s="229"/>
      <c r="L38" s="218"/>
      <c r="M38" s="61"/>
      <c r="N38" s="61"/>
      <c r="O38" s="61"/>
      <c r="P38" s="61"/>
      <c r="Q38" s="61"/>
      <c r="R38" s="42"/>
      <c r="S38" s="42"/>
      <c r="T38" s="42"/>
      <c r="U38" s="229"/>
      <c r="V38" s="218"/>
      <c r="W38" s="61"/>
      <c r="X38" s="61"/>
      <c r="Y38" s="61"/>
      <c r="Z38" s="61"/>
      <c r="AA38" s="61"/>
      <c r="AB38" s="42"/>
      <c r="AC38" s="42"/>
      <c r="AD38" s="42"/>
      <c r="AE38" s="229"/>
      <c r="AF38" s="22"/>
    </row>
    <row r="39" ht="15" customHeight="1" spans="2:32">
      <c r="B39" s="218"/>
      <c r="C39" s="61"/>
      <c r="D39" s="61"/>
      <c r="E39" s="61"/>
      <c r="F39" s="61"/>
      <c r="G39" s="61"/>
      <c r="H39" s="42"/>
      <c r="I39" s="42"/>
      <c r="J39" s="42"/>
      <c r="K39" s="229"/>
      <c r="L39" s="218"/>
      <c r="M39" s="61"/>
      <c r="N39" s="61"/>
      <c r="O39" s="61"/>
      <c r="P39" s="61"/>
      <c r="Q39" s="61"/>
      <c r="R39" s="42"/>
      <c r="S39" s="42"/>
      <c r="T39" s="42"/>
      <c r="U39" s="229"/>
      <c r="V39" s="218"/>
      <c r="W39" s="61"/>
      <c r="X39" s="61"/>
      <c r="Y39" s="61"/>
      <c r="Z39" s="61"/>
      <c r="AA39" s="61"/>
      <c r="AB39" s="42"/>
      <c r="AC39" s="42"/>
      <c r="AD39" s="42"/>
      <c r="AE39" s="229"/>
      <c r="AF39" s="22"/>
    </row>
    <row r="40" ht="15" customHeight="1" spans="2:32">
      <c r="B40" s="218"/>
      <c r="C40" s="61"/>
      <c r="D40" s="61"/>
      <c r="E40" s="61"/>
      <c r="F40" s="61"/>
      <c r="G40" s="61"/>
      <c r="H40" s="42"/>
      <c r="I40" s="42"/>
      <c r="J40" s="42"/>
      <c r="K40" s="229"/>
      <c r="L40" s="218"/>
      <c r="M40" s="61"/>
      <c r="N40" s="61"/>
      <c r="O40" s="61"/>
      <c r="P40" s="61"/>
      <c r="Q40" s="61"/>
      <c r="R40" s="42"/>
      <c r="S40" s="42"/>
      <c r="T40" s="42"/>
      <c r="U40" s="229"/>
      <c r="V40" s="218"/>
      <c r="W40" s="61"/>
      <c r="X40" s="61"/>
      <c r="Y40" s="61"/>
      <c r="Z40" s="61"/>
      <c r="AA40" s="61"/>
      <c r="AB40" s="42"/>
      <c r="AC40" s="42"/>
      <c r="AD40" s="42"/>
      <c r="AE40" s="229"/>
      <c r="AF40" s="22"/>
    </row>
    <row r="41" ht="15" customHeight="1" spans="2:32">
      <c r="B41" s="218"/>
      <c r="C41" s="61"/>
      <c r="D41" s="61"/>
      <c r="E41" s="61"/>
      <c r="F41" s="61"/>
      <c r="G41" s="61"/>
      <c r="H41" s="42"/>
      <c r="I41" s="42"/>
      <c r="J41" s="42"/>
      <c r="K41" s="229"/>
      <c r="L41" s="218"/>
      <c r="M41" s="61"/>
      <c r="N41" s="61"/>
      <c r="O41" s="61"/>
      <c r="P41" s="61"/>
      <c r="Q41" s="61"/>
      <c r="R41" s="42"/>
      <c r="S41" s="42"/>
      <c r="T41" s="42"/>
      <c r="U41" s="229"/>
      <c r="V41" s="218"/>
      <c r="W41" s="61"/>
      <c r="X41" s="61"/>
      <c r="Y41" s="61"/>
      <c r="Z41" s="61"/>
      <c r="AA41" s="61"/>
      <c r="AB41" s="42"/>
      <c r="AC41" s="42"/>
      <c r="AD41" s="42"/>
      <c r="AE41" s="229"/>
      <c r="AF41" s="22"/>
    </row>
    <row r="42" ht="15" customHeight="1" spans="2:32">
      <c r="B42" s="218"/>
      <c r="C42" s="61"/>
      <c r="D42" s="61"/>
      <c r="E42" s="61"/>
      <c r="F42" s="61"/>
      <c r="G42" s="61"/>
      <c r="H42" s="42"/>
      <c r="I42" s="42"/>
      <c r="J42" s="42"/>
      <c r="K42" s="229"/>
      <c r="L42" s="218"/>
      <c r="M42" s="61"/>
      <c r="N42" s="61"/>
      <c r="O42" s="61"/>
      <c r="P42" s="61"/>
      <c r="Q42" s="61"/>
      <c r="R42" s="42"/>
      <c r="S42" s="42"/>
      <c r="T42" s="42"/>
      <c r="U42" s="229"/>
      <c r="V42" s="218"/>
      <c r="W42" s="61"/>
      <c r="X42" s="61"/>
      <c r="Y42" s="61"/>
      <c r="Z42" s="61"/>
      <c r="AA42" s="61"/>
      <c r="AB42" s="42"/>
      <c r="AC42" s="42"/>
      <c r="AD42" s="42"/>
      <c r="AE42" s="229"/>
      <c r="AF42" s="22"/>
    </row>
    <row r="43" ht="15" customHeight="1" spans="2:32">
      <c r="B43" s="218"/>
      <c r="C43" s="61"/>
      <c r="D43" s="61"/>
      <c r="E43" s="61"/>
      <c r="F43" s="61"/>
      <c r="G43" s="61"/>
      <c r="H43" s="42"/>
      <c r="I43" s="42"/>
      <c r="J43" s="42"/>
      <c r="K43" s="229"/>
      <c r="L43" s="218"/>
      <c r="M43" s="61"/>
      <c r="N43" s="61"/>
      <c r="O43" s="61"/>
      <c r="P43" s="61"/>
      <c r="Q43" s="61"/>
      <c r="R43" s="42"/>
      <c r="S43" s="42"/>
      <c r="T43" s="42"/>
      <c r="U43" s="229"/>
      <c r="V43" s="218"/>
      <c r="W43" s="61"/>
      <c r="X43" s="61"/>
      <c r="Y43" s="61"/>
      <c r="Z43" s="61"/>
      <c r="AA43" s="61"/>
      <c r="AB43" s="42"/>
      <c r="AC43" s="42"/>
      <c r="AD43" s="42"/>
      <c r="AE43" s="229"/>
      <c r="AF43" s="22"/>
    </row>
    <row r="44" ht="15" customHeight="1" spans="2:32">
      <c r="B44" s="218"/>
      <c r="C44" s="61"/>
      <c r="D44" s="61"/>
      <c r="E44" s="61"/>
      <c r="F44" s="61"/>
      <c r="G44" s="61"/>
      <c r="H44" s="42"/>
      <c r="I44" s="42"/>
      <c r="J44" s="42"/>
      <c r="K44" s="229"/>
      <c r="L44" s="218"/>
      <c r="M44" s="61"/>
      <c r="N44" s="61"/>
      <c r="O44" s="61"/>
      <c r="P44" s="61"/>
      <c r="Q44" s="61"/>
      <c r="R44" s="42"/>
      <c r="S44" s="42"/>
      <c r="T44" s="42"/>
      <c r="U44" s="229"/>
      <c r="V44" s="218"/>
      <c r="W44" s="61"/>
      <c r="X44" s="61"/>
      <c r="Y44" s="61"/>
      <c r="Z44" s="61"/>
      <c r="AA44" s="61"/>
      <c r="AB44" s="42"/>
      <c r="AC44" s="42"/>
      <c r="AD44" s="42"/>
      <c r="AE44" s="229"/>
      <c r="AF44" s="22"/>
    </row>
    <row r="45" ht="15" customHeight="1" spans="2:32">
      <c r="B45" s="218"/>
      <c r="C45" s="61"/>
      <c r="D45" s="61"/>
      <c r="E45" s="61"/>
      <c r="F45" s="61"/>
      <c r="G45" s="61"/>
      <c r="H45" s="42"/>
      <c r="I45" s="42"/>
      <c r="J45" s="42"/>
      <c r="K45" s="229"/>
      <c r="L45" s="218"/>
      <c r="M45" s="61"/>
      <c r="N45" s="61"/>
      <c r="O45" s="61"/>
      <c r="P45" s="61"/>
      <c r="Q45" s="61"/>
      <c r="R45" s="42"/>
      <c r="S45" s="42"/>
      <c r="T45" s="42"/>
      <c r="U45" s="229"/>
      <c r="V45" s="218"/>
      <c r="W45" s="61"/>
      <c r="X45" s="61"/>
      <c r="Y45" s="61"/>
      <c r="Z45" s="61"/>
      <c r="AA45" s="61"/>
      <c r="AB45" s="42"/>
      <c r="AC45" s="42"/>
      <c r="AD45" s="42"/>
      <c r="AE45" s="229"/>
      <c r="AF45" s="22"/>
    </row>
    <row r="46" ht="15" customHeight="1" spans="2:32">
      <c r="B46" s="218"/>
      <c r="C46" s="61"/>
      <c r="D46" s="61"/>
      <c r="E46" s="61"/>
      <c r="F46" s="61"/>
      <c r="G46" s="61"/>
      <c r="H46" s="42"/>
      <c r="I46" s="42"/>
      <c r="J46" s="42"/>
      <c r="K46" s="229"/>
      <c r="L46" s="218"/>
      <c r="M46" s="61"/>
      <c r="N46" s="61"/>
      <c r="O46" s="61"/>
      <c r="P46" s="61"/>
      <c r="Q46" s="61"/>
      <c r="R46" s="42"/>
      <c r="S46" s="42"/>
      <c r="T46" s="42"/>
      <c r="U46" s="229"/>
      <c r="V46" s="218"/>
      <c r="W46" s="61"/>
      <c r="X46" s="61"/>
      <c r="Y46" s="61"/>
      <c r="Z46" s="61"/>
      <c r="AA46" s="61"/>
      <c r="AB46" s="42"/>
      <c r="AC46" s="42"/>
      <c r="AD46" s="42"/>
      <c r="AE46" s="229"/>
      <c r="AF46" s="22"/>
    </row>
    <row r="47" ht="15" customHeight="1" spans="2:32">
      <c r="B47" s="218"/>
      <c r="C47" s="61"/>
      <c r="D47" s="61"/>
      <c r="E47" s="61"/>
      <c r="F47" s="61"/>
      <c r="G47" s="61"/>
      <c r="H47" s="42"/>
      <c r="I47" s="42"/>
      <c r="J47" s="42"/>
      <c r="K47" s="229"/>
      <c r="L47" s="218"/>
      <c r="M47" s="61"/>
      <c r="N47" s="61"/>
      <c r="O47" s="61"/>
      <c r="P47" s="61"/>
      <c r="Q47" s="61"/>
      <c r="R47" s="42"/>
      <c r="S47" s="42"/>
      <c r="T47" s="42"/>
      <c r="U47" s="229"/>
      <c r="V47" s="218"/>
      <c r="W47" s="61"/>
      <c r="X47" s="61"/>
      <c r="Y47" s="61"/>
      <c r="Z47" s="61"/>
      <c r="AA47" s="61"/>
      <c r="AB47" s="42"/>
      <c r="AC47" s="42"/>
      <c r="AD47" s="42"/>
      <c r="AE47" s="229"/>
      <c r="AF47" s="22"/>
    </row>
    <row r="48" ht="15" customHeight="1" spans="2:32">
      <c r="B48" s="218"/>
      <c r="C48" s="61"/>
      <c r="D48" s="61"/>
      <c r="E48" s="61"/>
      <c r="F48" s="61"/>
      <c r="G48" s="61"/>
      <c r="H48" s="42"/>
      <c r="I48" s="42"/>
      <c r="J48" s="42"/>
      <c r="K48" s="229"/>
      <c r="L48" s="218"/>
      <c r="M48" s="61"/>
      <c r="N48" s="61"/>
      <c r="O48" s="61"/>
      <c r="P48" s="61"/>
      <c r="Q48" s="61"/>
      <c r="R48" s="42"/>
      <c r="S48" s="42"/>
      <c r="T48" s="42"/>
      <c r="U48" s="229"/>
      <c r="V48" s="218"/>
      <c r="W48" s="61"/>
      <c r="X48" s="61"/>
      <c r="Y48" s="61"/>
      <c r="Z48" s="61"/>
      <c r="AA48" s="61"/>
      <c r="AB48" s="42"/>
      <c r="AC48" s="42"/>
      <c r="AD48" s="42"/>
      <c r="AE48" s="229"/>
      <c r="AF48" s="22"/>
    </row>
    <row r="49" ht="15" customHeight="1" spans="2:32">
      <c r="B49" s="218"/>
      <c r="C49" s="61"/>
      <c r="D49" s="61"/>
      <c r="E49" s="61"/>
      <c r="F49" s="61"/>
      <c r="G49" s="61"/>
      <c r="H49" s="42"/>
      <c r="I49" s="42"/>
      <c r="J49" s="42"/>
      <c r="K49" s="229"/>
      <c r="L49" s="218"/>
      <c r="M49" s="61"/>
      <c r="N49" s="61"/>
      <c r="O49" s="61"/>
      <c r="P49" s="61"/>
      <c r="Q49" s="61"/>
      <c r="R49" s="42"/>
      <c r="S49" s="42"/>
      <c r="T49" s="42"/>
      <c r="U49" s="229"/>
      <c r="V49" s="218"/>
      <c r="W49" s="61"/>
      <c r="X49" s="61"/>
      <c r="Y49" s="61"/>
      <c r="Z49" s="61"/>
      <c r="AA49" s="61"/>
      <c r="AB49" s="42"/>
      <c r="AC49" s="42"/>
      <c r="AD49" s="42"/>
      <c r="AE49" s="229"/>
      <c r="AF49" s="22"/>
    </row>
    <row r="50" ht="15" customHeight="1" spans="2:32">
      <c r="B50" s="218"/>
      <c r="C50" s="61"/>
      <c r="D50" s="61"/>
      <c r="E50" s="61"/>
      <c r="F50" s="61"/>
      <c r="G50" s="61"/>
      <c r="H50" s="42"/>
      <c r="I50" s="42"/>
      <c r="J50" s="42"/>
      <c r="K50" s="229"/>
      <c r="L50" s="218"/>
      <c r="M50" s="61"/>
      <c r="N50" s="61"/>
      <c r="O50" s="61"/>
      <c r="P50" s="61"/>
      <c r="Q50" s="61"/>
      <c r="R50" s="42"/>
      <c r="S50" s="42"/>
      <c r="T50" s="42"/>
      <c r="U50" s="229"/>
      <c r="V50" s="218"/>
      <c r="W50" s="61"/>
      <c r="X50" s="61"/>
      <c r="Y50" s="61"/>
      <c r="Z50" s="61"/>
      <c r="AA50" s="61"/>
      <c r="AB50" s="42"/>
      <c r="AC50" s="42"/>
      <c r="AD50" s="42"/>
      <c r="AE50" s="229"/>
      <c r="AF50" s="22"/>
    </row>
    <row r="51" ht="15" customHeight="1" spans="2:32">
      <c r="B51" s="224"/>
      <c r="C51" s="225"/>
      <c r="D51" s="225"/>
      <c r="E51" s="225"/>
      <c r="F51" s="225"/>
      <c r="G51" s="225"/>
      <c r="H51" s="226"/>
      <c r="I51" s="226"/>
      <c r="J51" s="226"/>
      <c r="K51" s="230"/>
      <c r="L51" s="224"/>
      <c r="M51" s="225"/>
      <c r="N51" s="225"/>
      <c r="O51" s="225"/>
      <c r="P51" s="225"/>
      <c r="Q51" s="225"/>
      <c r="R51" s="226"/>
      <c r="S51" s="226"/>
      <c r="T51" s="226"/>
      <c r="U51" s="230"/>
      <c r="V51" s="224"/>
      <c r="W51" s="225"/>
      <c r="X51" s="225"/>
      <c r="Y51" s="225"/>
      <c r="Z51" s="225"/>
      <c r="AA51" s="225"/>
      <c r="AB51" s="226"/>
      <c r="AC51" s="226"/>
      <c r="AD51" s="226"/>
      <c r="AE51" s="230"/>
      <c r="AF51" s="22"/>
    </row>
    <row r="52" ht="15" customHeight="1" spans="2:32">
      <c r="B52" s="218"/>
      <c r="C52" s="74"/>
      <c r="D52" s="251" t="s">
        <v>210</v>
      </c>
      <c r="E52" s="252"/>
      <c r="F52" s="252"/>
      <c r="G52" s="252"/>
      <c r="H52" s="253"/>
      <c r="I52" s="253"/>
      <c r="J52" s="256"/>
      <c r="K52" s="257"/>
      <c r="L52" s="218"/>
      <c r="M52" s="74"/>
      <c r="N52" s="251" t="s">
        <v>211</v>
      </c>
      <c r="O52" s="252"/>
      <c r="P52" s="252"/>
      <c r="Q52" s="252"/>
      <c r="R52" s="253"/>
      <c r="S52" s="253"/>
      <c r="T52" s="256"/>
      <c r="U52" s="257"/>
      <c r="V52" s="218"/>
      <c r="W52" s="61"/>
      <c r="X52" s="61"/>
      <c r="Y52" s="61"/>
      <c r="Z52" s="61"/>
      <c r="AA52" s="61"/>
      <c r="AB52" s="61"/>
      <c r="AC52" s="61"/>
      <c r="AD52" s="61"/>
      <c r="AE52" s="227"/>
      <c r="AF52" s="22"/>
    </row>
    <row r="53" s="248" customFormat="1" ht="15" customHeight="1" spans="2:32">
      <c r="B53" s="249"/>
      <c r="C53" s="254"/>
      <c r="D53" s="61"/>
      <c r="E53" s="61"/>
      <c r="F53" s="61"/>
      <c r="G53" s="61"/>
      <c r="H53" s="42"/>
      <c r="I53" s="42"/>
      <c r="J53" s="42"/>
      <c r="K53" s="258"/>
      <c r="L53" s="249"/>
      <c r="M53" s="254"/>
      <c r="N53" s="61"/>
      <c r="O53" s="61"/>
      <c r="P53" s="61"/>
      <c r="Q53" s="61"/>
      <c r="R53" s="42"/>
      <c r="S53" s="42"/>
      <c r="T53" s="42"/>
      <c r="U53" s="229"/>
      <c r="V53" s="249"/>
      <c r="W53" s="250"/>
      <c r="X53" s="251" t="s">
        <v>212</v>
      </c>
      <c r="Y53" s="252"/>
      <c r="Z53" s="252"/>
      <c r="AA53" s="252"/>
      <c r="AB53" s="253"/>
      <c r="AC53" s="253"/>
      <c r="AD53" s="256"/>
      <c r="AE53" s="257"/>
      <c r="AF53" s="259"/>
    </row>
    <row r="54" ht="15" customHeight="1" spans="2:32">
      <c r="B54" s="218"/>
      <c r="C54" s="61"/>
      <c r="D54" s="61"/>
      <c r="E54" s="61"/>
      <c r="F54" s="61"/>
      <c r="G54" s="61"/>
      <c r="H54" s="42"/>
      <c r="I54" s="42"/>
      <c r="J54" s="42"/>
      <c r="K54" s="229"/>
      <c r="L54" s="218"/>
      <c r="M54" s="61"/>
      <c r="N54" s="61"/>
      <c r="O54" s="61"/>
      <c r="P54" s="61"/>
      <c r="Q54" s="61"/>
      <c r="R54" s="42"/>
      <c r="S54" s="42"/>
      <c r="T54" s="42"/>
      <c r="U54" s="229"/>
      <c r="V54" s="218"/>
      <c r="W54" s="61"/>
      <c r="X54" s="61"/>
      <c r="Y54" s="61"/>
      <c r="Z54" s="61"/>
      <c r="AA54" s="61"/>
      <c r="AB54" s="42"/>
      <c r="AC54" s="42"/>
      <c r="AD54" s="42"/>
      <c r="AE54" s="229"/>
      <c r="AF54" s="22"/>
    </row>
    <row r="55" ht="15" customHeight="1" spans="2:32">
      <c r="B55" s="218"/>
      <c r="C55" s="61"/>
      <c r="D55" s="61"/>
      <c r="E55" s="61"/>
      <c r="F55" s="61"/>
      <c r="G55" s="61"/>
      <c r="H55" s="42"/>
      <c r="I55" s="42"/>
      <c r="J55" s="42"/>
      <c r="K55" s="229"/>
      <c r="L55" s="218"/>
      <c r="M55" s="61"/>
      <c r="N55" s="61"/>
      <c r="O55" s="61"/>
      <c r="P55" s="61"/>
      <c r="Q55" s="61"/>
      <c r="R55" s="42"/>
      <c r="S55" s="42"/>
      <c r="T55" s="42"/>
      <c r="U55" s="229"/>
      <c r="V55" s="218"/>
      <c r="W55" s="61"/>
      <c r="X55" s="61"/>
      <c r="Y55" s="61"/>
      <c r="Z55" s="61"/>
      <c r="AA55" s="61"/>
      <c r="AB55" s="42"/>
      <c r="AC55" s="42"/>
      <c r="AD55" s="42"/>
      <c r="AE55" s="229"/>
      <c r="AF55" s="22"/>
    </row>
    <row r="56" ht="15" customHeight="1" spans="2:32">
      <c r="B56" s="218"/>
      <c r="C56" s="61"/>
      <c r="D56" s="61"/>
      <c r="E56" s="61"/>
      <c r="F56" s="61"/>
      <c r="G56" s="61"/>
      <c r="H56" s="42"/>
      <c r="I56" s="42"/>
      <c r="J56" s="42"/>
      <c r="K56" s="229"/>
      <c r="L56" s="218"/>
      <c r="M56" s="61"/>
      <c r="N56" s="61"/>
      <c r="O56" s="61"/>
      <c r="P56" s="61"/>
      <c r="Q56" s="61"/>
      <c r="R56" s="42"/>
      <c r="S56" s="42"/>
      <c r="T56" s="42"/>
      <c r="U56" s="229"/>
      <c r="V56" s="218"/>
      <c r="W56" s="61"/>
      <c r="X56" s="61"/>
      <c r="Y56" s="61"/>
      <c r="Z56" s="61"/>
      <c r="AA56" s="61"/>
      <c r="AB56" s="42"/>
      <c r="AC56" s="42"/>
      <c r="AD56" s="42"/>
      <c r="AE56" s="229"/>
      <c r="AF56" s="22"/>
    </row>
    <row r="57" ht="15" customHeight="1" spans="2:32">
      <c r="B57" s="218"/>
      <c r="C57" s="61"/>
      <c r="D57" s="61"/>
      <c r="E57" s="61"/>
      <c r="F57" s="61"/>
      <c r="G57" s="61"/>
      <c r="H57" s="42"/>
      <c r="I57" s="42"/>
      <c r="J57" s="42"/>
      <c r="K57" s="229"/>
      <c r="L57" s="218"/>
      <c r="M57" s="61"/>
      <c r="N57" s="61"/>
      <c r="O57" s="61"/>
      <c r="P57" s="61"/>
      <c r="Q57" s="61"/>
      <c r="R57" s="42"/>
      <c r="S57" s="42"/>
      <c r="T57" s="42"/>
      <c r="U57" s="229"/>
      <c r="V57" s="218"/>
      <c r="W57" s="61"/>
      <c r="X57" s="61"/>
      <c r="Y57" s="61"/>
      <c r="Z57" s="61"/>
      <c r="AA57" s="61"/>
      <c r="AB57" s="42"/>
      <c r="AC57" s="42"/>
      <c r="AD57" s="42"/>
      <c r="AE57" s="229"/>
      <c r="AF57" s="22"/>
    </row>
    <row r="58" ht="15" customHeight="1" spans="2:32">
      <c r="B58" s="218"/>
      <c r="C58" s="61"/>
      <c r="D58" s="61"/>
      <c r="E58" s="61"/>
      <c r="F58" s="61"/>
      <c r="G58" s="61"/>
      <c r="H58" s="42"/>
      <c r="I58" s="42"/>
      <c r="J58" s="42"/>
      <c r="K58" s="229"/>
      <c r="L58" s="218"/>
      <c r="M58" s="61"/>
      <c r="N58" s="61"/>
      <c r="O58" s="61"/>
      <c r="P58" s="61"/>
      <c r="Q58" s="61"/>
      <c r="R58" s="42"/>
      <c r="S58" s="42"/>
      <c r="T58" s="42"/>
      <c r="U58" s="229"/>
      <c r="V58" s="218"/>
      <c r="W58" s="61"/>
      <c r="X58" s="61"/>
      <c r="Y58" s="61"/>
      <c r="Z58" s="61"/>
      <c r="AA58" s="61"/>
      <c r="AB58" s="42"/>
      <c r="AC58" s="42"/>
      <c r="AD58" s="42"/>
      <c r="AE58" s="229"/>
      <c r="AF58" s="22"/>
    </row>
    <row r="59" ht="15" customHeight="1" spans="2:32">
      <c r="B59" s="218"/>
      <c r="C59" s="61"/>
      <c r="D59" s="61"/>
      <c r="E59" s="61"/>
      <c r="F59" s="61"/>
      <c r="G59" s="61"/>
      <c r="H59" s="42"/>
      <c r="I59" s="42"/>
      <c r="J59" s="42"/>
      <c r="K59" s="229"/>
      <c r="L59" s="218"/>
      <c r="M59" s="61"/>
      <c r="N59" s="61"/>
      <c r="O59" s="61"/>
      <c r="P59" s="61"/>
      <c r="Q59" s="61"/>
      <c r="R59" s="42"/>
      <c r="S59" s="42"/>
      <c r="T59" s="42"/>
      <c r="U59" s="229"/>
      <c r="V59" s="218"/>
      <c r="W59" s="61"/>
      <c r="X59" s="61"/>
      <c r="Y59" s="61"/>
      <c r="Z59" s="61"/>
      <c r="AA59" s="61"/>
      <c r="AB59" s="42"/>
      <c r="AC59" s="42"/>
      <c r="AD59" s="42"/>
      <c r="AE59" s="229"/>
      <c r="AF59" s="22"/>
    </row>
    <row r="60" ht="15" customHeight="1" spans="2:32">
      <c r="B60" s="218"/>
      <c r="C60" s="61"/>
      <c r="D60" s="61"/>
      <c r="E60" s="61"/>
      <c r="F60" s="61"/>
      <c r="G60" s="61"/>
      <c r="H60" s="42"/>
      <c r="I60" s="42"/>
      <c r="J60" s="42"/>
      <c r="K60" s="229"/>
      <c r="L60" s="218"/>
      <c r="M60" s="61"/>
      <c r="N60" s="61"/>
      <c r="O60" s="61"/>
      <c r="P60" s="61"/>
      <c r="Q60" s="61"/>
      <c r="R60" s="42"/>
      <c r="S60" s="42"/>
      <c r="T60" s="42"/>
      <c r="U60" s="229"/>
      <c r="V60" s="218"/>
      <c r="W60" s="61"/>
      <c r="X60" s="61"/>
      <c r="Y60" s="61"/>
      <c r="Z60" s="61"/>
      <c r="AA60" s="61"/>
      <c r="AB60" s="42"/>
      <c r="AC60" s="42"/>
      <c r="AD60" s="42"/>
      <c r="AE60" s="229"/>
      <c r="AF60" s="22"/>
    </row>
    <row r="61" ht="15" customHeight="1" spans="2:32">
      <c r="B61" s="218"/>
      <c r="C61" s="61"/>
      <c r="D61" s="61"/>
      <c r="E61" s="61"/>
      <c r="F61" s="61"/>
      <c r="G61" s="61"/>
      <c r="H61" s="42"/>
      <c r="I61" s="42"/>
      <c r="J61" s="42"/>
      <c r="K61" s="229"/>
      <c r="L61" s="218"/>
      <c r="M61" s="61"/>
      <c r="N61" s="61"/>
      <c r="O61" s="61"/>
      <c r="P61" s="61"/>
      <c r="Q61" s="61"/>
      <c r="R61" s="42"/>
      <c r="S61" s="42"/>
      <c r="T61" s="42"/>
      <c r="U61" s="229"/>
      <c r="V61" s="218"/>
      <c r="W61" s="61"/>
      <c r="X61" s="61"/>
      <c r="Y61" s="61"/>
      <c r="Z61" s="61"/>
      <c r="AA61" s="61"/>
      <c r="AB61" s="42"/>
      <c r="AC61" s="42"/>
      <c r="AD61" s="42"/>
      <c r="AE61" s="229"/>
      <c r="AF61" s="22"/>
    </row>
    <row r="62" ht="15" customHeight="1" spans="2:32">
      <c r="B62" s="218"/>
      <c r="C62" s="61"/>
      <c r="D62" s="61"/>
      <c r="E62" s="61"/>
      <c r="F62" s="61"/>
      <c r="G62" s="61"/>
      <c r="H62" s="42"/>
      <c r="I62" s="42"/>
      <c r="J62" s="42"/>
      <c r="K62" s="229"/>
      <c r="L62" s="218"/>
      <c r="M62" s="61"/>
      <c r="N62" s="61"/>
      <c r="O62" s="61"/>
      <c r="P62" s="61"/>
      <c r="Q62" s="61"/>
      <c r="R62" s="42"/>
      <c r="S62" s="42"/>
      <c r="T62" s="42"/>
      <c r="U62" s="229"/>
      <c r="V62" s="218"/>
      <c r="W62" s="61"/>
      <c r="X62" s="61"/>
      <c r="Y62" s="61"/>
      <c r="Z62" s="61"/>
      <c r="AA62" s="61"/>
      <c r="AB62" s="42"/>
      <c r="AC62" s="42"/>
      <c r="AD62" s="42"/>
      <c r="AE62" s="229"/>
      <c r="AF62" s="22"/>
    </row>
    <row r="63" ht="15" customHeight="1" spans="2:32">
      <c r="B63" s="218"/>
      <c r="C63" s="61"/>
      <c r="D63" s="61"/>
      <c r="E63" s="61"/>
      <c r="F63" s="61"/>
      <c r="G63" s="61"/>
      <c r="H63" s="42"/>
      <c r="I63" s="42"/>
      <c r="J63" s="42"/>
      <c r="K63" s="229"/>
      <c r="L63" s="218"/>
      <c r="M63" s="61"/>
      <c r="N63" s="61"/>
      <c r="O63" s="61"/>
      <c r="P63" s="61"/>
      <c r="Q63" s="61"/>
      <c r="R63" s="42"/>
      <c r="S63" s="42"/>
      <c r="T63" s="42"/>
      <c r="U63" s="229"/>
      <c r="V63" s="218"/>
      <c r="W63" s="61"/>
      <c r="X63" s="61"/>
      <c r="Y63" s="61"/>
      <c r="Z63" s="61"/>
      <c r="AA63" s="61"/>
      <c r="AB63" s="42"/>
      <c r="AC63" s="42"/>
      <c r="AD63" s="42"/>
      <c r="AE63" s="229"/>
      <c r="AF63" s="22"/>
    </row>
    <row r="64" ht="15" customHeight="1" spans="2:32">
      <c r="B64" s="218"/>
      <c r="C64" s="61"/>
      <c r="D64" s="61"/>
      <c r="E64" s="61"/>
      <c r="F64" s="61"/>
      <c r="G64" s="61"/>
      <c r="H64" s="42"/>
      <c r="I64" s="42"/>
      <c r="J64" s="42"/>
      <c r="K64" s="229"/>
      <c r="L64" s="218"/>
      <c r="M64" s="61"/>
      <c r="N64" s="61"/>
      <c r="O64" s="61"/>
      <c r="P64" s="61"/>
      <c r="Q64" s="61"/>
      <c r="R64" s="42"/>
      <c r="S64" s="42"/>
      <c r="T64" s="42"/>
      <c r="U64" s="229"/>
      <c r="V64" s="218"/>
      <c r="W64" s="61"/>
      <c r="X64" s="61"/>
      <c r="Y64" s="61"/>
      <c r="Z64" s="61"/>
      <c r="AA64" s="61"/>
      <c r="AB64" s="42"/>
      <c r="AC64" s="42"/>
      <c r="AD64" s="42"/>
      <c r="AE64" s="229"/>
      <c r="AF64" s="22"/>
    </row>
    <row r="65" ht="15" customHeight="1" spans="2:32">
      <c r="B65" s="218"/>
      <c r="C65" s="61"/>
      <c r="D65" s="61"/>
      <c r="E65" s="61"/>
      <c r="F65" s="61"/>
      <c r="G65" s="61"/>
      <c r="H65" s="42"/>
      <c r="I65" s="42"/>
      <c r="J65" s="42"/>
      <c r="K65" s="229"/>
      <c r="L65" s="218"/>
      <c r="M65" s="61"/>
      <c r="N65" s="61"/>
      <c r="O65" s="61"/>
      <c r="P65" s="61"/>
      <c r="Q65" s="61"/>
      <c r="R65" s="42"/>
      <c r="S65" s="42"/>
      <c r="T65" s="42"/>
      <c r="U65" s="229"/>
      <c r="V65" s="218"/>
      <c r="W65" s="61"/>
      <c r="X65" s="61"/>
      <c r="Y65" s="61"/>
      <c r="Z65" s="61"/>
      <c r="AA65" s="61"/>
      <c r="AB65" s="42"/>
      <c r="AC65" s="42"/>
      <c r="AD65" s="42"/>
      <c r="AE65" s="229"/>
      <c r="AF65" s="22"/>
    </row>
    <row r="66" ht="15" customHeight="1" spans="2:32">
      <c r="B66" s="218"/>
      <c r="C66" s="61"/>
      <c r="D66" s="61"/>
      <c r="E66" s="61"/>
      <c r="F66" s="61"/>
      <c r="G66" s="61"/>
      <c r="H66" s="42"/>
      <c r="I66" s="42"/>
      <c r="J66" s="42"/>
      <c r="K66" s="229"/>
      <c r="L66" s="218"/>
      <c r="M66" s="61"/>
      <c r="N66" s="61"/>
      <c r="O66" s="61"/>
      <c r="P66" s="61"/>
      <c r="Q66" s="61"/>
      <c r="R66" s="42"/>
      <c r="S66" s="42"/>
      <c r="T66" s="42"/>
      <c r="U66" s="229"/>
      <c r="V66" s="218"/>
      <c r="W66" s="61"/>
      <c r="X66" s="61"/>
      <c r="Y66" s="61"/>
      <c r="Z66" s="61"/>
      <c r="AA66" s="61"/>
      <c r="AB66" s="42"/>
      <c r="AC66" s="42"/>
      <c r="AD66" s="42"/>
      <c r="AE66" s="229"/>
      <c r="AF66" s="22"/>
    </row>
    <row r="67" ht="15" customHeight="1" spans="2:32">
      <c r="B67" s="218"/>
      <c r="C67" s="61"/>
      <c r="D67" s="61"/>
      <c r="E67" s="61"/>
      <c r="F67" s="61"/>
      <c r="G67" s="61"/>
      <c r="H67" s="42"/>
      <c r="I67" s="42"/>
      <c r="J67" s="42"/>
      <c r="K67" s="229"/>
      <c r="L67" s="218"/>
      <c r="M67" s="61"/>
      <c r="N67" s="61"/>
      <c r="O67" s="61"/>
      <c r="P67" s="61"/>
      <c r="Q67" s="61"/>
      <c r="R67" s="42"/>
      <c r="S67" s="42"/>
      <c r="T67" s="42"/>
      <c r="U67" s="229"/>
      <c r="V67" s="218"/>
      <c r="W67" s="61"/>
      <c r="X67" s="61"/>
      <c r="Y67" s="61"/>
      <c r="Z67" s="61"/>
      <c r="AA67" s="61"/>
      <c r="AB67" s="42"/>
      <c r="AC67" s="42"/>
      <c r="AD67" s="42"/>
      <c r="AE67" s="229"/>
      <c r="AF67" s="22"/>
    </row>
    <row r="68" ht="15" customHeight="1" spans="2:32">
      <c r="B68" s="218"/>
      <c r="C68" s="61"/>
      <c r="D68" s="61"/>
      <c r="E68" s="61"/>
      <c r="F68" s="61"/>
      <c r="G68" s="61"/>
      <c r="H68" s="42"/>
      <c r="I68" s="42"/>
      <c r="J68" s="42"/>
      <c r="K68" s="229"/>
      <c r="L68" s="218"/>
      <c r="M68" s="61"/>
      <c r="N68" s="61"/>
      <c r="O68" s="61"/>
      <c r="P68" s="61"/>
      <c r="Q68" s="61"/>
      <c r="R68" s="42"/>
      <c r="S68" s="42"/>
      <c r="T68" s="42"/>
      <c r="U68" s="229"/>
      <c r="V68" s="218"/>
      <c r="W68" s="61"/>
      <c r="X68" s="61"/>
      <c r="Y68" s="61"/>
      <c r="Z68" s="61"/>
      <c r="AA68" s="61"/>
      <c r="AB68" s="42"/>
      <c r="AC68" s="42"/>
      <c r="AD68" s="42"/>
      <c r="AE68" s="229"/>
      <c r="AF68" s="22"/>
    </row>
    <row r="69" ht="15" customHeight="1" spans="2:32">
      <c r="B69" s="218"/>
      <c r="C69" s="61"/>
      <c r="D69" s="61"/>
      <c r="E69" s="61"/>
      <c r="F69" s="61"/>
      <c r="G69" s="61"/>
      <c r="H69" s="42"/>
      <c r="I69" s="42"/>
      <c r="J69" s="42"/>
      <c r="K69" s="229"/>
      <c r="L69" s="218"/>
      <c r="M69" s="61"/>
      <c r="N69" s="61"/>
      <c r="O69" s="61"/>
      <c r="P69" s="61"/>
      <c r="Q69" s="61"/>
      <c r="R69" s="42"/>
      <c r="S69" s="42"/>
      <c r="T69" s="42"/>
      <c r="U69" s="229"/>
      <c r="V69" s="218"/>
      <c r="W69" s="61"/>
      <c r="X69" s="61"/>
      <c r="Y69" s="61"/>
      <c r="Z69" s="61"/>
      <c r="AA69" s="61"/>
      <c r="AB69" s="42"/>
      <c r="AC69" s="42"/>
      <c r="AD69" s="42"/>
      <c r="AE69" s="229"/>
      <c r="AF69" s="22"/>
    </row>
    <row r="70" ht="15" customHeight="1" spans="2:32">
      <c r="B70" s="224"/>
      <c r="C70" s="225"/>
      <c r="D70" s="225"/>
      <c r="E70" s="225"/>
      <c r="F70" s="225"/>
      <c r="G70" s="225"/>
      <c r="H70" s="226"/>
      <c r="I70" s="226"/>
      <c r="J70" s="226"/>
      <c r="K70" s="230"/>
      <c r="L70" s="224"/>
      <c r="M70" s="225"/>
      <c r="N70" s="225"/>
      <c r="O70" s="225"/>
      <c r="P70" s="225"/>
      <c r="Q70" s="225"/>
      <c r="R70" s="226"/>
      <c r="S70" s="226"/>
      <c r="T70" s="226"/>
      <c r="U70" s="230"/>
      <c r="V70" s="224"/>
      <c r="W70" s="225"/>
      <c r="X70" s="225"/>
      <c r="Y70" s="225"/>
      <c r="Z70" s="225"/>
      <c r="AA70" s="225"/>
      <c r="AB70" s="226"/>
      <c r="AC70" s="226"/>
      <c r="AD70" s="226"/>
      <c r="AE70" s="230"/>
      <c r="AF70" s="22"/>
    </row>
    <row r="71" ht="15" customHeight="1" spans="2:32">
      <c r="B71" s="218"/>
      <c r="C71" s="61"/>
      <c r="D71" s="61"/>
      <c r="E71" s="61"/>
      <c r="F71" s="61"/>
      <c r="G71" s="61"/>
      <c r="H71" s="61"/>
      <c r="I71" s="61"/>
      <c r="J71" s="61"/>
      <c r="K71" s="227"/>
      <c r="L71" s="218"/>
      <c r="M71" s="61"/>
      <c r="N71" s="251" t="s">
        <v>213</v>
      </c>
      <c r="O71" s="252"/>
      <c r="P71" s="252"/>
      <c r="Q71" s="252"/>
      <c r="R71" s="253"/>
      <c r="S71" s="253"/>
      <c r="T71" s="253"/>
      <c r="U71" s="227"/>
      <c r="V71" s="218"/>
      <c r="W71" s="61"/>
      <c r="X71" s="61"/>
      <c r="Y71" s="61"/>
      <c r="Z71" s="61"/>
      <c r="AA71" s="61"/>
      <c r="AB71" s="61"/>
      <c r="AC71" s="61"/>
      <c r="AD71" s="61"/>
      <c r="AE71" s="227"/>
      <c r="AF71" s="22"/>
    </row>
    <row r="72" s="248" customFormat="1" ht="15" customHeight="1" spans="2:32">
      <c r="B72" s="249"/>
      <c r="C72" s="254"/>
      <c r="D72" s="251" t="s">
        <v>214</v>
      </c>
      <c r="E72" s="252"/>
      <c r="F72" s="252"/>
      <c r="G72" s="252"/>
      <c r="H72" s="253"/>
      <c r="I72" s="253"/>
      <c r="J72" s="256"/>
      <c r="K72" s="257"/>
      <c r="L72" s="249"/>
      <c r="M72" s="250"/>
      <c r="U72" s="257"/>
      <c r="V72" s="249"/>
      <c r="W72" s="250"/>
      <c r="X72" s="251" t="s">
        <v>215</v>
      </c>
      <c r="Y72" s="252"/>
      <c r="Z72" s="252"/>
      <c r="AA72" s="252"/>
      <c r="AB72" s="253"/>
      <c r="AC72" s="253"/>
      <c r="AD72" s="256"/>
      <c r="AE72" s="257"/>
      <c r="AF72" s="79"/>
    </row>
    <row r="73" ht="15" customHeight="1" spans="2:32">
      <c r="B73" s="218"/>
      <c r="C73" s="61"/>
      <c r="D73" s="61"/>
      <c r="E73" s="61"/>
      <c r="F73" s="61"/>
      <c r="G73" s="61"/>
      <c r="H73" s="42"/>
      <c r="I73" s="42"/>
      <c r="J73" s="42"/>
      <c r="K73" s="229"/>
      <c r="L73" s="218"/>
      <c r="M73" s="61"/>
      <c r="N73" s="61"/>
      <c r="O73" s="61"/>
      <c r="P73" s="61"/>
      <c r="Q73" s="61"/>
      <c r="R73" s="42"/>
      <c r="S73" s="42"/>
      <c r="T73" s="42"/>
      <c r="U73" s="229"/>
      <c r="V73" s="218"/>
      <c r="W73" s="61"/>
      <c r="X73" s="61"/>
      <c r="Y73" s="61"/>
      <c r="Z73" s="61"/>
      <c r="AA73" s="61"/>
      <c r="AB73" s="42"/>
      <c r="AC73" s="42"/>
      <c r="AD73" s="42"/>
      <c r="AE73" s="229"/>
      <c r="AF73" s="22"/>
    </row>
    <row r="74" ht="15" customHeight="1" spans="2:32">
      <c r="B74" s="218"/>
      <c r="C74" s="61"/>
      <c r="D74" s="61"/>
      <c r="E74" s="61"/>
      <c r="F74" s="61"/>
      <c r="G74" s="61"/>
      <c r="H74" s="42"/>
      <c r="I74" s="42"/>
      <c r="J74" s="42"/>
      <c r="K74" s="229"/>
      <c r="L74" s="218"/>
      <c r="M74" s="61"/>
      <c r="N74" s="61"/>
      <c r="O74" s="61"/>
      <c r="P74" s="61"/>
      <c r="Q74" s="61"/>
      <c r="R74" s="42"/>
      <c r="S74" s="42"/>
      <c r="T74" s="42"/>
      <c r="U74" s="229"/>
      <c r="V74" s="218"/>
      <c r="W74" s="61"/>
      <c r="X74" s="61"/>
      <c r="Y74" s="61"/>
      <c r="Z74" s="61"/>
      <c r="AA74" s="61"/>
      <c r="AB74" s="42"/>
      <c r="AC74" s="42"/>
      <c r="AD74" s="42"/>
      <c r="AE74" s="229"/>
      <c r="AF74" s="22"/>
    </row>
    <row r="75" ht="15" customHeight="1" spans="2:32">
      <c r="B75" s="218"/>
      <c r="C75" s="61"/>
      <c r="D75" s="61"/>
      <c r="E75" s="61"/>
      <c r="F75" s="61"/>
      <c r="G75" s="61"/>
      <c r="H75" s="42"/>
      <c r="I75" s="42"/>
      <c r="J75" s="42"/>
      <c r="K75" s="229"/>
      <c r="L75" s="218"/>
      <c r="M75" s="61"/>
      <c r="N75" s="61"/>
      <c r="O75" s="61"/>
      <c r="P75" s="61"/>
      <c r="Q75" s="61"/>
      <c r="R75" s="42"/>
      <c r="S75" s="42"/>
      <c r="T75" s="42"/>
      <c r="U75" s="229"/>
      <c r="V75" s="218"/>
      <c r="W75" s="61"/>
      <c r="X75" s="61"/>
      <c r="Y75" s="61"/>
      <c r="Z75" s="61"/>
      <c r="AA75" s="61"/>
      <c r="AB75" s="42"/>
      <c r="AC75" s="42"/>
      <c r="AD75" s="42"/>
      <c r="AE75" s="229"/>
      <c r="AF75" s="22"/>
    </row>
    <row r="76" ht="15" customHeight="1" spans="2:32">
      <c r="B76" s="218"/>
      <c r="C76" s="61"/>
      <c r="D76" s="61"/>
      <c r="E76" s="61"/>
      <c r="F76" s="61"/>
      <c r="G76" s="61"/>
      <c r="H76" s="42"/>
      <c r="I76" s="42"/>
      <c r="J76" s="42"/>
      <c r="K76" s="229"/>
      <c r="L76" s="218"/>
      <c r="M76" s="61"/>
      <c r="N76" s="61"/>
      <c r="O76" s="61"/>
      <c r="P76" s="61"/>
      <c r="Q76" s="61"/>
      <c r="R76" s="42"/>
      <c r="S76" s="42"/>
      <c r="T76" s="42"/>
      <c r="U76" s="229"/>
      <c r="V76" s="218"/>
      <c r="W76" s="61"/>
      <c r="X76" s="61"/>
      <c r="Y76" s="61"/>
      <c r="Z76" s="61"/>
      <c r="AA76" s="61"/>
      <c r="AB76" s="42"/>
      <c r="AC76" s="42"/>
      <c r="AD76" s="42"/>
      <c r="AE76" s="229"/>
      <c r="AF76" s="22"/>
    </row>
    <row r="77" ht="15" customHeight="1" spans="2:32">
      <c r="B77" s="218"/>
      <c r="C77" s="61"/>
      <c r="D77" s="61"/>
      <c r="E77" s="61"/>
      <c r="F77" s="61"/>
      <c r="G77" s="61"/>
      <c r="H77" s="42"/>
      <c r="I77" s="42"/>
      <c r="J77" s="42"/>
      <c r="K77" s="229"/>
      <c r="L77" s="218"/>
      <c r="M77" s="61"/>
      <c r="N77" s="61"/>
      <c r="O77" s="61"/>
      <c r="P77" s="61"/>
      <c r="Q77" s="61"/>
      <c r="R77" s="42"/>
      <c r="S77" s="42"/>
      <c r="T77" s="42"/>
      <c r="U77" s="229"/>
      <c r="V77" s="218"/>
      <c r="W77" s="61"/>
      <c r="X77" s="61"/>
      <c r="Y77" s="61"/>
      <c r="Z77" s="61"/>
      <c r="AA77" s="61"/>
      <c r="AB77" s="42"/>
      <c r="AC77" s="42"/>
      <c r="AD77" s="42"/>
      <c r="AE77" s="229"/>
      <c r="AF77" s="22"/>
    </row>
    <row r="78" ht="15" customHeight="1" spans="2:32">
      <c r="B78" s="218"/>
      <c r="C78" s="61"/>
      <c r="D78" s="61"/>
      <c r="E78" s="61"/>
      <c r="F78" s="61"/>
      <c r="G78" s="61"/>
      <c r="H78" s="42"/>
      <c r="I78" s="42"/>
      <c r="J78" s="42"/>
      <c r="K78" s="229"/>
      <c r="L78" s="218"/>
      <c r="M78" s="61"/>
      <c r="N78" s="61"/>
      <c r="O78" s="61"/>
      <c r="P78" s="61"/>
      <c r="Q78" s="61"/>
      <c r="R78" s="42"/>
      <c r="S78" s="42"/>
      <c r="T78" s="42"/>
      <c r="U78" s="229"/>
      <c r="V78" s="218"/>
      <c r="W78" s="61"/>
      <c r="X78" s="61"/>
      <c r="Y78" s="61"/>
      <c r="Z78" s="61"/>
      <c r="AA78" s="61"/>
      <c r="AB78" s="42"/>
      <c r="AC78" s="42"/>
      <c r="AD78" s="42"/>
      <c r="AE78" s="229"/>
      <c r="AF78" s="22"/>
    </row>
    <row r="79" ht="15" customHeight="1" spans="2:32">
      <c r="B79" s="218"/>
      <c r="C79" s="61"/>
      <c r="D79" s="61"/>
      <c r="E79" s="61"/>
      <c r="F79" s="61"/>
      <c r="G79" s="61"/>
      <c r="H79" s="42"/>
      <c r="I79" s="42"/>
      <c r="J79" s="42"/>
      <c r="K79" s="229"/>
      <c r="L79" s="218"/>
      <c r="M79" s="61"/>
      <c r="N79" s="61"/>
      <c r="O79" s="61"/>
      <c r="P79" s="61"/>
      <c r="Q79" s="61"/>
      <c r="R79" s="42"/>
      <c r="S79" s="42"/>
      <c r="T79" s="42"/>
      <c r="U79" s="229"/>
      <c r="V79" s="218"/>
      <c r="W79" s="61"/>
      <c r="X79" s="61"/>
      <c r="Y79" s="61"/>
      <c r="Z79" s="61"/>
      <c r="AA79" s="61"/>
      <c r="AB79" s="42"/>
      <c r="AC79" s="42"/>
      <c r="AD79" s="42"/>
      <c r="AE79" s="229"/>
      <c r="AF79" s="22"/>
    </row>
    <row r="80" ht="15" customHeight="1" spans="2:32">
      <c r="B80" s="218"/>
      <c r="C80" s="61"/>
      <c r="D80" s="61"/>
      <c r="E80" s="61"/>
      <c r="F80" s="61"/>
      <c r="G80" s="61"/>
      <c r="H80" s="42"/>
      <c r="I80" s="42"/>
      <c r="J80" s="42"/>
      <c r="K80" s="229"/>
      <c r="L80" s="218"/>
      <c r="M80" s="61"/>
      <c r="N80" s="61"/>
      <c r="O80" s="61"/>
      <c r="P80" s="61"/>
      <c r="Q80" s="61"/>
      <c r="R80" s="42"/>
      <c r="S80" s="42"/>
      <c r="T80" s="42"/>
      <c r="U80" s="229"/>
      <c r="V80" s="218"/>
      <c r="W80" s="61"/>
      <c r="X80" s="61"/>
      <c r="Y80" s="61"/>
      <c r="Z80" s="61"/>
      <c r="AA80" s="61"/>
      <c r="AB80" s="42"/>
      <c r="AC80" s="42"/>
      <c r="AD80" s="42"/>
      <c r="AE80" s="229"/>
      <c r="AF80" s="22"/>
    </row>
    <row r="81" ht="15" customHeight="1" spans="2:32">
      <c r="B81" s="218"/>
      <c r="C81" s="61"/>
      <c r="D81" s="61"/>
      <c r="E81" s="61"/>
      <c r="F81" s="61"/>
      <c r="G81" s="61"/>
      <c r="H81" s="42"/>
      <c r="I81" s="42"/>
      <c r="J81" s="42"/>
      <c r="K81" s="229"/>
      <c r="L81" s="218"/>
      <c r="M81" s="61"/>
      <c r="N81" s="61"/>
      <c r="O81" s="61"/>
      <c r="P81" s="61"/>
      <c r="Q81" s="61"/>
      <c r="R81" s="42"/>
      <c r="S81" s="42"/>
      <c r="T81" s="42"/>
      <c r="U81" s="229"/>
      <c r="V81" s="218"/>
      <c r="W81" s="61"/>
      <c r="X81" s="61"/>
      <c r="Y81" s="61"/>
      <c r="Z81" s="61"/>
      <c r="AA81" s="61"/>
      <c r="AB81" s="42"/>
      <c r="AC81" s="42"/>
      <c r="AD81" s="42"/>
      <c r="AE81" s="229"/>
      <c r="AF81" s="22"/>
    </row>
    <row r="82" ht="15" customHeight="1" spans="2:32">
      <c r="B82" s="218"/>
      <c r="C82" s="61"/>
      <c r="D82" s="61"/>
      <c r="E82" s="61"/>
      <c r="F82" s="61"/>
      <c r="G82" s="61"/>
      <c r="H82" s="42"/>
      <c r="I82" s="42"/>
      <c r="J82" s="42"/>
      <c r="K82" s="229"/>
      <c r="L82" s="218"/>
      <c r="M82" s="61"/>
      <c r="N82" s="61"/>
      <c r="O82" s="61"/>
      <c r="P82" s="61"/>
      <c r="Q82" s="61"/>
      <c r="R82" s="42"/>
      <c r="S82" s="42"/>
      <c r="T82" s="42"/>
      <c r="U82" s="229"/>
      <c r="V82" s="218"/>
      <c r="W82" s="61"/>
      <c r="X82" s="61"/>
      <c r="Y82" s="61"/>
      <c r="Z82" s="61"/>
      <c r="AA82" s="61"/>
      <c r="AB82" s="42"/>
      <c r="AC82" s="42"/>
      <c r="AD82" s="42"/>
      <c r="AE82" s="229"/>
      <c r="AF82" s="22"/>
    </row>
    <row r="83" ht="15" customHeight="1" spans="2:32">
      <c r="B83" s="218"/>
      <c r="C83" s="61"/>
      <c r="D83" s="61"/>
      <c r="E83" s="61"/>
      <c r="F83" s="61"/>
      <c r="G83" s="61"/>
      <c r="H83" s="42"/>
      <c r="I83" s="42"/>
      <c r="J83" s="42"/>
      <c r="K83" s="229"/>
      <c r="L83" s="218"/>
      <c r="M83" s="61"/>
      <c r="N83" s="61"/>
      <c r="O83" s="61"/>
      <c r="P83" s="61"/>
      <c r="Q83" s="61"/>
      <c r="R83" s="42"/>
      <c r="S83" s="42"/>
      <c r="T83" s="42"/>
      <c r="U83" s="229"/>
      <c r="V83" s="218"/>
      <c r="W83" s="61"/>
      <c r="X83" s="61"/>
      <c r="Y83" s="61"/>
      <c r="Z83" s="61"/>
      <c r="AA83" s="61"/>
      <c r="AB83" s="42"/>
      <c r="AC83" s="42"/>
      <c r="AD83" s="42"/>
      <c r="AE83" s="229"/>
      <c r="AF83" s="22"/>
    </row>
    <row r="84" ht="15" customHeight="1" spans="2:32">
      <c r="B84" s="218"/>
      <c r="C84" s="61"/>
      <c r="D84" s="61"/>
      <c r="E84" s="61"/>
      <c r="F84" s="61"/>
      <c r="G84" s="61"/>
      <c r="H84" s="42"/>
      <c r="I84" s="42"/>
      <c r="J84" s="42"/>
      <c r="K84" s="229"/>
      <c r="L84" s="218"/>
      <c r="M84" s="61"/>
      <c r="N84" s="61"/>
      <c r="O84" s="61"/>
      <c r="P84" s="61"/>
      <c r="Q84" s="61"/>
      <c r="R84" s="42"/>
      <c r="S84" s="42"/>
      <c r="T84" s="42"/>
      <c r="U84" s="229"/>
      <c r="V84" s="218"/>
      <c r="W84" s="61"/>
      <c r="X84" s="61"/>
      <c r="Y84" s="61"/>
      <c r="Z84" s="61"/>
      <c r="AA84" s="61"/>
      <c r="AB84" s="42"/>
      <c r="AC84" s="42"/>
      <c r="AD84" s="42"/>
      <c r="AE84" s="229"/>
      <c r="AF84" s="22"/>
    </row>
    <row r="85" ht="15" customHeight="1" spans="2:32">
      <c r="B85" s="218"/>
      <c r="C85" s="61"/>
      <c r="D85" s="61"/>
      <c r="E85" s="61"/>
      <c r="F85" s="61"/>
      <c r="G85" s="61"/>
      <c r="H85" s="42"/>
      <c r="I85" s="42"/>
      <c r="J85" s="42"/>
      <c r="K85" s="229"/>
      <c r="L85" s="218"/>
      <c r="M85" s="61"/>
      <c r="N85" s="61"/>
      <c r="O85" s="61"/>
      <c r="P85" s="61"/>
      <c r="Q85" s="61"/>
      <c r="R85" s="42"/>
      <c r="S85" s="42"/>
      <c r="T85" s="42"/>
      <c r="U85" s="229"/>
      <c r="V85" s="218"/>
      <c r="W85" s="61"/>
      <c r="X85" s="61"/>
      <c r="Y85" s="61"/>
      <c r="Z85" s="61"/>
      <c r="AA85" s="61"/>
      <c r="AB85" s="42"/>
      <c r="AC85" s="42"/>
      <c r="AD85" s="42"/>
      <c r="AE85" s="229"/>
      <c r="AF85" s="22"/>
    </row>
    <row r="86" ht="15" customHeight="1" spans="2:32">
      <c r="B86" s="218"/>
      <c r="C86" s="61"/>
      <c r="D86" s="61"/>
      <c r="E86" s="61"/>
      <c r="F86" s="61"/>
      <c r="G86" s="61"/>
      <c r="H86" s="42"/>
      <c r="I86" s="42"/>
      <c r="J86" s="42"/>
      <c r="K86" s="229"/>
      <c r="L86" s="218"/>
      <c r="M86" s="61"/>
      <c r="N86" s="61"/>
      <c r="O86" s="61"/>
      <c r="P86" s="61"/>
      <c r="Q86" s="61"/>
      <c r="R86" s="42"/>
      <c r="S86" s="42"/>
      <c r="T86" s="42"/>
      <c r="U86" s="229"/>
      <c r="V86" s="218"/>
      <c r="W86" s="61"/>
      <c r="X86" s="61"/>
      <c r="Y86" s="61"/>
      <c r="Z86" s="61"/>
      <c r="AA86" s="61"/>
      <c r="AB86" s="42"/>
      <c r="AC86" s="42"/>
      <c r="AD86" s="42"/>
      <c r="AE86" s="229"/>
      <c r="AF86" s="22"/>
    </row>
    <row r="87" ht="15" customHeight="1" spans="2:32">
      <c r="B87" s="218"/>
      <c r="C87" s="61"/>
      <c r="D87" s="61"/>
      <c r="E87" s="61"/>
      <c r="F87" s="61"/>
      <c r="G87" s="61"/>
      <c r="H87" s="42"/>
      <c r="I87" s="42"/>
      <c r="J87" s="42"/>
      <c r="K87" s="229"/>
      <c r="L87" s="218"/>
      <c r="M87" s="61"/>
      <c r="N87" s="61"/>
      <c r="O87" s="61"/>
      <c r="P87" s="61"/>
      <c r="Q87" s="61"/>
      <c r="R87" s="42"/>
      <c r="S87" s="42"/>
      <c r="T87" s="42"/>
      <c r="U87" s="229"/>
      <c r="V87" s="218"/>
      <c r="W87" s="61"/>
      <c r="X87" s="61"/>
      <c r="Y87" s="61"/>
      <c r="Z87" s="61"/>
      <c r="AA87" s="61"/>
      <c r="AB87" s="42"/>
      <c r="AC87" s="42"/>
      <c r="AD87" s="42"/>
      <c r="AE87" s="229"/>
      <c r="AF87" s="22"/>
    </row>
    <row r="88" ht="15" customHeight="1" spans="2:32">
      <c r="B88" s="218"/>
      <c r="C88" s="61"/>
      <c r="D88" s="61"/>
      <c r="E88" s="61"/>
      <c r="F88" s="61"/>
      <c r="G88" s="61"/>
      <c r="H88" s="42"/>
      <c r="I88" s="42"/>
      <c r="J88" s="42"/>
      <c r="K88" s="229"/>
      <c r="L88" s="218"/>
      <c r="M88" s="61"/>
      <c r="N88" s="61"/>
      <c r="O88" s="61"/>
      <c r="P88" s="61"/>
      <c r="Q88" s="61"/>
      <c r="R88" s="42"/>
      <c r="S88" s="42"/>
      <c r="T88" s="42"/>
      <c r="U88" s="229"/>
      <c r="V88" s="218"/>
      <c r="W88" s="61"/>
      <c r="X88" s="61"/>
      <c r="Y88" s="61"/>
      <c r="Z88" s="61"/>
      <c r="AA88" s="61"/>
      <c r="AB88" s="42"/>
      <c r="AC88" s="42"/>
      <c r="AD88" s="42"/>
      <c r="AE88" s="229"/>
      <c r="AF88" s="22"/>
    </row>
    <row r="89" ht="15" customHeight="1" spans="2:32">
      <c r="B89" s="224"/>
      <c r="C89" s="225"/>
      <c r="D89" s="225"/>
      <c r="E89" s="225"/>
      <c r="F89" s="225"/>
      <c r="G89" s="225"/>
      <c r="H89" s="226"/>
      <c r="I89" s="226"/>
      <c r="J89" s="226"/>
      <c r="K89" s="230"/>
      <c r="L89" s="224"/>
      <c r="M89" s="225"/>
      <c r="N89" s="225"/>
      <c r="O89" s="225"/>
      <c r="P89" s="225"/>
      <c r="Q89" s="225"/>
      <c r="R89" s="226"/>
      <c r="S89" s="226"/>
      <c r="T89" s="226"/>
      <c r="U89" s="230"/>
      <c r="V89" s="224"/>
      <c r="W89" s="225"/>
      <c r="X89" s="225"/>
      <c r="Y89" s="225"/>
      <c r="Z89" s="225"/>
      <c r="AA89" s="225"/>
      <c r="AB89" s="226"/>
      <c r="AC89" s="226"/>
      <c r="AD89" s="226"/>
      <c r="AE89" s="230"/>
      <c r="AF89" s="22"/>
    </row>
    <row r="90" ht="15" customHeight="1" spans="2:32">
      <c r="B90" s="218"/>
      <c r="C90" s="74"/>
      <c r="D90" s="251" t="s">
        <v>216</v>
      </c>
      <c r="E90" s="252"/>
      <c r="F90" s="252"/>
      <c r="G90" s="252"/>
      <c r="H90" s="253"/>
      <c r="I90" s="253"/>
      <c r="J90" s="256"/>
      <c r="K90" s="257"/>
      <c r="L90" s="218"/>
      <c r="M90" s="61"/>
      <c r="N90" s="61"/>
      <c r="O90" s="61"/>
      <c r="P90" s="61"/>
      <c r="Q90" s="61"/>
      <c r="R90" s="61"/>
      <c r="S90" s="61"/>
      <c r="T90" s="61"/>
      <c r="U90" s="227"/>
      <c r="V90" s="218"/>
      <c r="W90" s="61"/>
      <c r="X90" s="61"/>
      <c r="Y90" s="61"/>
      <c r="Z90" s="61"/>
      <c r="AA90" s="61"/>
      <c r="AB90" s="61"/>
      <c r="AC90" s="61"/>
      <c r="AD90" s="61"/>
      <c r="AE90" s="227"/>
      <c r="AF90" s="1"/>
    </row>
    <row r="91" s="248" customFormat="1" ht="15" customHeight="1" spans="2:32">
      <c r="B91" s="249"/>
      <c r="C91" s="254"/>
      <c r="E91" s="252"/>
      <c r="F91" s="252"/>
      <c r="G91" s="252"/>
      <c r="H91" s="253"/>
      <c r="I91" s="253"/>
      <c r="J91" s="256"/>
      <c r="K91" s="264"/>
      <c r="L91" s="249"/>
      <c r="M91" s="254"/>
      <c r="N91" s="233"/>
      <c r="O91" s="254"/>
      <c r="P91" s="254"/>
      <c r="Q91" s="254"/>
      <c r="R91" s="256"/>
      <c r="S91" s="256"/>
      <c r="T91" s="256"/>
      <c r="U91" s="264"/>
      <c r="V91" s="249"/>
      <c r="W91" s="254"/>
      <c r="X91" s="233"/>
      <c r="Y91" s="254"/>
      <c r="Z91" s="254"/>
      <c r="AA91" s="254"/>
      <c r="AB91" s="256"/>
      <c r="AC91" s="256"/>
      <c r="AD91" s="256"/>
      <c r="AE91" s="264"/>
      <c r="AF91" s="269"/>
    </row>
    <row r="92" ht="15" customHeight="1" spans="2:32">
      <c r="B92" s="218"/>
      <c r="C92" s="61"/>
      <c r="D92" s="61"/>
      <c r="E92" s="61"/>
      <c r="F92" s="61"/>
      <c r="G92" s="61"/>
      <c r="H92" s="42"/>
      <c r="I92" s="42"/>
      <c r="J92" s="42"/>
      <c r="K92" s="229"/>
      <c r="L92" s="218"/>
      <c r="M92" s="61"/>
      <c r="N92" s="61"/>
      <c r="O92" s="61"/>
      <c r="P92" s="61"/>
      <c r="Q92" s="61"/>
      <c r="R92" s="42"/>
      <c r="S92" s="42"/>
      <c r="T92" s="42"/>
      <c r="U92" s="229"/>
      <c r="V92" s="218"/>
      <c r="W92" s="266"/>
      <c r="X92" s="266"/>
      <c r="Y92" s="266"/>
      <c r="Z92" s="266"/>
      <c r="AA92" s="266"/>
      <c r="AB92" s="270"/>
      <c r="AC92" s="270"/>
      <c r="AD92" s="270"/>
      <c r="AE92" s="271"/>
      <c r="AF92" s="1"/>
    </row>
    <row r="93" ht="15" customHeight="1" spans="1:32">
      <c r="A93" s="3"/>
      <c r="B93" s="218"/>
      <c r="C93" s="61"/>
      <c r="D93" s="61"/>
      <c r="E93" s="61"/>
      <c r="F93" s="61"/>
      <c r="G93" s="61"/>
      <c r="H93" s="42"/>
      <c r="I93" s="42"/>
      <c r="J93" s="42"/>
      <c r="K93" s="229"/>
      <c r="L93" s="218"/>
      <c r="M93" s="61"/>
      <c r="N93" s="61"/>
      <c r="O93" s="61"/>
      <c r="P93" s="61"/>
      <c r="Q93" s="61"/>
      <c r="R93" s="42"/>
      <c r="S93" s="42"/>
      <c r="T93" s="42"/>
      <c r="U93" s="229"/>
      <c r="V93" s="218"/>
      <c r="W93" s="266"/>
      <c r="X93" s="266"/>
      <c r="Y93" s="266"/>
      <c r="Z93" s="266"/>
      <c r="AA93" s="266"/>
      <c r="AB93" s="270"/>
      <c r="AC93" s="270"/>
      <c r="AD93" s="270"/>
      <c r="AE93" s="271"/>
      <c r="AF93" s="1"/>
    </row>
    <row r="94" spans="1:32">
      <c r="A94" s="3"/>
      <c r="B94" s="218"/>
      <c r="C94" s="61"/>
      <c r="D94" s="61"/>
      <c r="E94" s="61"/>
      <c r="F94" s="61"/>
      <c r="G94" s="61"/>
      <c r="H94" s="42"/>
      <c r="I94" s="42"/>
      <c r="J94" s="42"/>
      <c r="K94" s="229"/>
      <c r="L94" s="218"/>
      <c r="M94" s="61"/>
      <c r="N94" s="61"/>
      <c r="O94" s="61"/>
      <c r="P94" s="61"/>
      <c r="Q94" s="61"/>
      <c r="R94" s="42"/>
      <c r="S94" s="42"/>
      <c r="T94" s="42"/>
      <c r="U94" s="229"/>
      <c r="V94" s="218"/>
      <c r="W94" s="266"/>
      <c r="X94" s="266"/>
      <c r="Y94" s="266"/>
      <c r="Z94" s="266"/>
      <c r="AA94" s="266"/>
      <c r="AB94" s="270"/>
      <c r="AC94" s="270"/>
      <c r="AD94" s="270"/>
      <c r="AE94" s="271"/>
      <c r="AF94" s="1"/>
    </row>
    <row r="95" spans="1:32">
      <c r="A95" s="3"/>
      <c r="B95" s="218"/>
      <c r="C95" s="61"/>
      <c r="D95" s="61"/>
      <c r="E95" s="61"/>
      <c r="F95" s="61"/>
      <c r="G95" s="61"/>
      <c r="H95" s="42"/>
      <c r="I95" s="42"/>
      <c r="J95" s="42"/>
      <c r="K95" s="229"/>
      <c r="L95" s="218"/>
      <c r="M95" s="61"/>
      <c r="N95" s="61"/>
      <c r="O95" s="61"/>
      <c r="P95" s="61"/>
      <c r="Q95" s="61"/>
      <c r="R95" s="42"/>
      <c r="S95" s="42"/>
      <c r="T95" s="42"/>
      <c r="U95" s="229"/>
      <c r="V95" s="218"/>
      <c r="W95" s="266"/>
      <c r="X95" s="266"/>
      <c r="Y95" s="266"/>
      <c r="Z95" s="266"/>
      <c r="AA95" s="266"/>
      <c r="AB95" s="270"/>
      <c r="AC95" s="270"/>
      <c r="AD95" s="270"/>
      <c r="AE95" s="271"/>
      <c r="AF95" s="1"/>
    </row>
    <row r="96" spans="1:32">
      <c r="A96" s="3"/>
      <c r="B96" s="218"/>
      <c r="C96" s="61"/>
      <c r="D96" s="61"/>
      <c r="E96" s="61"/>
      <c r="F96" s="61"/>
      <c r="G96" s="61"/>
      <c r="H96" s="42"/>
      <c r="I96" s="42"/>
      <c r="J96" s="42"/>
      <c r="K96" s="229"/>
      <c r="L96" s="218"/>
      <c r="M96" s="61"/>
      <c r="N96" s="61"/>
      <c r="O96" s="61"/>
      <c r="P96" s="61"/>
      <c r="Q96" s="61"/>
      <c r="R96" s="42"/>
      <c r="S96" s="42"/>
      <c r="T96" s="42"/>
      <c r="U96" s="229"/>
      <c r="V96" s="218"/>
      <c r="W96" s="266"/>
      <c r="X96" s="266"/>
      <c r="Y96" s="266"/>
      <c r="Z96" s="266"/>
      <c r="AA96" s="266"/>
      <c r="AB96" s="270"/>
      <c r="AC96" s="270"/>
      <c r="AD96" s="270"/>
      <c r="AE96" s="271"/>
      <c r="AF96" s="1"/>
    </row>
    <row r="97" spans="1:32">
      <c r="A97" s="3"/>
      <c r="B97" s="218"/>
      <c r="C97" s="61"/>
      <c r="D97" s="61"/>
      <c r="E97" s="61"/>
      <c r="F97" s="61"/>
      <c r="G97" s="61"/>
      <c r="H97" s="42"/>
      <c r="I97" s="42"/>
      <c r="J97" s="42"/>
      <c r="K97" s="229"/>
      <c r="L97" s="218"/>
      <c r="M97" s="61"/>
      <c r="N97" s="61"/>
      <c r="O97" s="61"/>
      <c r="P97" s="61"/>
      <c r="Q97" s="61"/>
      <c r="R97" s="42"/>
      <c r="S97" s="42"/>
      <c r="T97" s="42"/>
      <c r="U97" s="229"/>
      <c r="V97" s="218"/>
      <c r="W97" s="266"/>
      <c r="X97" s="266"/>
      <c r="Y97" s="266"/>
      <c r="Z97" s="266"/>
      <c r="AA97" s="266"/>
      <c r="AB97" s="270"/>
      <c r="AC97" s="270"/>
      <c r="AD97" s="270"/>
      <c r="AE97" s="271"/>
      <c r="AF97" s="1"/>
    </row>
    <row r="98" spans="1:32">
      <c r="A98" s="3"/>
      <c r="B98" s="218"/>
      <c r="C98" s="61"/>
      <c r="D98" s="61"/>
      <c r="E98" s="61"/>
      <c r="F98" s="61"/>
      <c r="G98" s="61"/>
      <c r="H98" s="42"/>
      <c r="I98" s="42"/>
      <c r="J98" s="42"/>
      <c r="K98" s="229"/>
      <c r="L98" s="218"/>
      <c r="M98" s="61"/>
      <c r="N98" s="61"/>
      <c r="O98" s="61"/>
      <c r="P98" s="61"/>
      <c r="Q98" s="61"/>
      <c r="R98" s="42"/>
      <c r="S98" s="42"/>
      <c r="T98" s="42"/>
      <c r="U98" s="229"/>
      <c r="V98" s="218"/>
      <c r="W98" s="266"/>
      <c r="X98" s="266"/>
      <c r="Y98" s="266"/>
      <c r="Z98" s="266"/>
      <c r="AA98" s="266"/>
      <c r="AB98" s="270"/>
      <c r="AC98" s="270"/>
      <c r="AD98" s="270"/>
      <c r="AE98" s="271"/>
      <c r="AF98" s="1"/>
    </row>
    <row r="99" spans="1:32">
      <c r="A99" s="3"/>
      <c r="B99" s="218"/>
      <c r="C99" s="61"/>
      <c r="D99" s="61"/>
      <c r="E99" s="61"/>
      <c r="F99" s="61"/>
      <c r="G99" s="61"/>
      <c r="H99" s="42"/>
      <c r="I99" s="42"/>
      <c r="J99" s="42"/>
      <c r="K99" s="229"/>
      <c r="L99" s="218"/>
      <c r="M99" s="61"/>
      <c r="N99" s="61"/>
      <c r="O99" s="61"/>
      <c r="P99" s="61"/>
      <c r="Q99" s="61"/>
      <c r="R99" s="42"/>
      <c r="S99" s="42"/>
      <c r="T99" s="42"/>
      <c r="U99" s="229"/>
      <c r="V99" s="218"/>
      <c r="W99" s="266"/>
      <c r="X99" s="266"/>
      <c r="Y99" s="266"/>
      <c r="Z99" s="266"/>
      <c r="AA99" s="266"/>
      <c r="AB99" s="270"/>
      <c r="AC99" s="270"/>
      <c r="AD99" s="270"/>
      <c r="AE99" s="271"/>
      <c r="AF99" s="1"/>
    </row>
    <row r="100" spans="1:32">
      <c r="A100" s="3"/>
      <c r="B100" s="218"/>
      <c r="C100" s="61"/>
      <c r="D100" s="61"/>
      <c r="E100" s="61"/>
      <c r="F100" s="61"/>
      <c r="G100" s="61"/>
      <c r="H100" s="42"/>
      <c r="I100" s="42"/>
      <c r="J100" s="42"/>
      <c r="K100" s="229"/>
      <c r="L100" s="218"/>
      <c r="M100" s="61"/>
      <c r="N100" s="61"/>
      <c r="O100" s="61"/>
      <c r="P100" s="61"/>
      <c r="Q100" s="61"/>
      <c r="R100" s="42"/>
      <c r="S100" s="42"/>
      <c r="T100" s="42"/>
      <c r="U100" s="229"/>
      <c r="V100" s="218"/>
      <c r="W100" s="266"/>
      <c r="X100" s="266"/>
      <c r="Y100" s="266"/>
      <c r="Z100" s="266"/>
      <c r="AA100" s="266"/>
      <c r="AB100" s="270"/>
      <c r="AC100" s="270"/>
      <c r="AD100" s="270"/>
      <c r="AE100" s="271"/>
      <c r="AF100" s="1"/>
    </row>
    <row r="101" spans="2:32">
      <c r="B101" s="218"/>
      <c r="C101" s="61"/>
      <c r="D101" s="61"/>
      <c r="E101" s="61"/>
      <c r="F101" s="61"/>
      <c r="G101" s="61"/>
      <c r="H101" s="42"/>
      <c r="I101" s="42"/>
      <c r="J101" s="42"/>
      <c r="K101" s="229"/>
      <c r="L101" s="218"/>
      <c r="M101" s="61"/>
      <c r="N101" s="61"/>
      <c r="O101" s="61"/>
      <c r="P101" s="61"/>
      <c r="Q101" s="61"/>
      <c r="R101" s="42"/>
      <c r="S101" s="42"/>
      <c r="T101" s="42"/>
      <c r="U101" s="229"/>
      <c r="V101" s="218"/>
      <c r="W101" s="266"/>
      <c r="X101" s="266"/>
      <c r="Y101" s="266"/>
      <c r="Z101" s="266"/>
      <c r="AA101" s="266"/>
      <c r="AB101" s="270"/>
      <c r="AC101" s="270"/>
      <c r="AD101" s="270"/>
      <c r="AE101" s="271"/>
      <c r="AF101" s="42"/>
    </row>
    <row r="102" spans="2:32">
      <c r="B102" s="218"/>
      <c r="C102" s="61"/>
      <c r="D102" s="61"/>
      <c r="E102" s="61"/>
      <c r="F102" s="61"/>
      <c r="G102" s="61"/>
      <c r="H102" s="42"/>
      <c r="I102" s="42"/>
      <c r="J102" s="42"/>
      <c r="K102" s="229"/>
      <c r="L102" s="218"/>
      <c r="M102" s="61"/>
      <c r="N102" s="61"/>
      <c r="O102" s="61"/>
      <c r="P102" s="61"/>
      <c r="Q102" s="61"/>
      <c r="R102" s="42"/>
      <c r="S102" s="42"/>
      <c r="T102" s="42"/>
      <c r="U102" s="229"/>
      <c r="V102" s="218"/>
      <c r="W102" s="266"/>
      <c r="X102" s="266"/>
      <c r="Y102" s="266"/>
      <c r="Z102" s="266"/>
      <c r="AA102" s="266"/>
      <c r="AB102" s="270"/>
      <c r="AC102" s="270"/>
      <c r="AD102" s="270"/>
      <c r="AE102" s="271"/>
      <c r="AF102" s="42"/>
    </row>
    <row r="103" spans="2:32">
      <c r="B103" s="218"/>
      <c r="C103" s="61"/>
      <c r="D103" s="61"/>
      <c r="E103" s="61"/>
      <c r="F103" s="61"/>
      <c r="G103" s="61"/>
      <c r="H103" s="42"/>
      <c r="I103" s="42"/>
      <c r="J103" s="42"/>
      <c r="K103" s="229"/>
      <c r="L103" s="218"/>
      <c r="M103" s="61"/>
      <c r="N103" s="61"/>
      <c r="O103" s="61"/>
      <c r="P103" s="61"/>
      <c r="Q103" s="61"/>
      <c r="R103" s="42"/>
      <c r="S103" s="42"/>
      <c r="T103" s="42"/>
      <c r="U103" s="229"/>
      <c r="V103" s="218"/>
      <c r="W103" s="266"/>
      <c r="X103" s="266"/>
      <c r="Y103" s="266"/>
      <c r="Z103" s="266"/>
      <c r="AA103" s="266"/>
      <c r="AB103" s="270"/>
      <c r="AC103" s="270"/>
      <c r="AD103" s="270"/>
      <c r="AE103" s="271"/>
      <c r="AF103" s="42"/>
    </row>
    <row r="104" spans="2:32">
      <c r="B104" s="218"/>
      <c r="C104" s="61"/>
      <c r="D104" s="61"/>
      <c r="E104" s="61"/>
      <c r="F104" s="61"/>
      <c r="G104" s="61"/>
      <c r="H104" s="42"/>
      <c r="I104" s="42"/>
      <c r="J104" s="42"/>
      <c r="K104" s="229"/>
      <c r="L104" s="218"/>
      <c r="M104" s="61"/>
      <c r="N104" s="61"/>
      <c r="O104" s="61"/>
      <c r="P104" s="61"/>
      <c r="Q104" s="61"/>
      <c r="R104" s="42"/>
      <c r="S104" s="42"/>
      <c r="T104" s="42"/>
      <c r="U104" s="229"/>
      <c r="V104" s="218"/>
      <c r="W104" s="266"/>
      <c r="X104" s="266"/>
      <c r="Y104" s="266"/>
      <c r="Z104" s="266"/>
      <c r="AA104" s="266"/>
      <c r="AB104" s="270"/>
      <c r="AC104" s="270"/>
      <c r="AD104" s="270"/>
      <c r="AE104" s="271"/>
      <c r="AF104" s="42"/>
    </row>
    <row r="105" ht="15" spans="2:32">
      <c r="B105" s="224"/>
      <c r="C105" s="225"/>
      <c r="D105" s="225"/>
      <c r="E105" s="225"/>
      <c r="F105" s="225"/>
      <c r="G105" s="225"/>
      <c r="H105" s="226"/>
      <c r="I105" s="226"/>
      <c r="J105" s="226"/>
      <c r="K105" s="230"/>
      <c r="L105" s="224"/>
      <c r="M105" s="225"/>
      <c r="N105" s="225"/>
      <c r="O105" s="225"/>
      <c r="P105" s="225"/>
      <c r="Q105" s="225"/>
      <c r="R105" s="226"/>
      <c r="S105" s="226"/>
      <c r="T105" s="226"/>
      <c r="U105" s="230"/>
      <c r="V105" s="224"/>
      <c r="W105" s="267"/>
      <c r="X105" s="267"/>
      <c r="Y105" s="267"/>
      <c r="Z105" s="267"/>
      <c r="AA105" s="267"/>
      <c r="AB105" s="272"/>
      <c r="AC105" s="272"/>
      <c r="AD105" s="272"/>
      <c r="AE105" s="273"/>
      <c r="AF105" s="42"/>
    </row>
    <row r="106" spans="2:32">
      <c r="B106" s="260"/>
      <c r="C106" s="261"/>
      <c r="D106" s="261"/>
      <c r="E106" s="261"/>
      <c r="F106" s="262"/>
      <c r="G106" s="262"/>
      <c r="H106" s="262"/>
      <c r="I106" s="262"/>
      <c r="J106" s="262"/>
      <c r="K106" s="265"/>
      <c r="L106" s="260"/>
      <c r="M106" s="262"/>
      <c r="N106" s="262"/>
      <c r="O106" s="262"/>
      <c r="P106" s="262"/>
      <c r="Q106" s="262"/>
      <c r="R106" s="262"/>
      <c r="S106" s="262"/>
      <c r="T106" s="262"/>
      <c r="U106" s="265"/>
      <c r="V106" s="260"/>
      <c r="W106" s="262"/>
      <c r="X106" s="262"/>
      <c r="Y106" s="262"/>
      <c r="Z106" s="262"/>
      <c r="AA106" s="262"/>
      <c r="AB106" s="262"/>
      <c r="AC106" s="262"/>
      <c r="AD106" s="262"/>
      <c r="AE106" s="265"/>
      <c r="AF106" s="42"/>
    </row>
    <row r="107" ht="15.75" customHeight="1" spans="2:32">
      <c r="B107" s="218"/>
      <c r="C107" s="74"/>
      <c r="D107" s="251" t="s">
        <v>217</v>
      </c>
      <c r="E107" s="225"/>
      <c r="F107" s="225"/>
      <c r="G107" s="225"/>
      <c r="H107" s="226"/>
      <c r="I107" s="226"/>
      <c r="J107" s="42"/>
      <c r="K107" s="258"/>
      <c r="L107" s="218"/>
      <c r="M107" s="61"/>
      <c r="N107" s="233"/>
      <c r="O107" s="61"/>
      <c r="P107" s="61"/>
      <c r="Q107" s="61"/>
      <c r="R107" s="42"/>
      <c r="S107" s="42"/>
      <c r="T107" s="42"/>
      <c r="U107" s="229"/>
      <c r="V107" s="218"/>
      <c r="W107" s="61"/>
      <c r="X107" s="233"/>
      <c r="Y107" s="61"/>
      <c r="Z107" s="61"/>
      <c r="AA107" s="61"/>
      <c r="AB107" s="42"/>
      <c r="AC107" s="42"/>
      <c r="AD107" s="42"/>
      <c r="AE107" s="229"/>
      <c r="AF107" s="42"/>
    </row>
    <row r="108" spans="2:32">
      <c r="B108" s="218"/>
      <c r="C108" s="61"/>
      <c r="D108" s="61"/>
      <c r="E108" s="61"/>
      <c r="F108" s="61"/>
      <c r="G108" s="61"/>
      <c r="H108" s="42"/>
      <c r="I108" s="42"/>
      <c r="J108" s="42"/>
      <c r="K108" s="229"/>
      <c r="L108" s="218"/>
      <c r="M108" s="61"/>
      <c r="N108" s="61"/>
      <c r="O108" s="61"/>
      <c r="P108" s="61"/>
      <c r="Q108" s="61"/>
      <c r="R108" s="42"/>
      <c r="S108" s="42"/>
      <c r="T108" s="42"/>
      <c r="U108" s="229"/>
      <c r="V108" s="218"/>
      <c r="W108" s="61"/>
      <c r="X108" s="61"/>
      <c r="Y108" s="61"/>
      <c r="Z108" s="61"/>
      <c r="AA108" s="61"/>
      <c r="AB108" s="42"/>
      <c r="AC108" s="42"/>
      <c r="AD108" s="42"/>
      <c r="AE108" s="229"/>
      <c r="AF108" s="22"/>
    </row>
    <row r="109" spans="2:32">
      <c r="B109" s="218"/>
      <c r="C109" s="61"/>
      <c r="D109" s="61"/>
      <c r="E109" s="61"/>
      <c r="F109" s="61"/>
      <c r="G109" s="61"/>
      <c r="H109" s="42"/>
      <c r="I109" s="42"/>
      <c r="J109" s="42"/>
      <c r="K109" s="229"/>
      <c r="L109" s="218"/>
      <c r="M109" s="61"/>
      <c r="N109" s="61"/>
      <c r="O109" s="61"/>
      <c r="P109" s="61"/>
      <c r="Q109" s="61"/>
      <c r="R109" s="42"/>
      <c r="S109" s="42"/>
      <c r="T109" s="42"/>
      <c r="U109" s="229"/>
      <c r="V109" s="218"/>
      <c r="W109" s="61"/>
      <c r="X109" s="61"/>
      <c r="Y109" s="61"/>
      <c r="Z109" s="61"/>
      <c r="AA109" s="61"/>
      <c r="AB109" s="42"/>
      <c r="AC109" s="42"/>
      <c r="AD109" s="42"/>
      <c r="AE109" s="229"/>
      <c r="AF109" s="22"/>
    </row>
    <row r="110" spans="2:32">
      <c r="B110" s="218"/>
      <c r="C110" s="61"/>
      <c r="D110" s="61"/>
      <c r="E110" s="61"/>
      <c r="F110" s="61"/>
      <c r="G110" s="61"/>
      <c r="H110" s="42"/>
      <c r="I110" s="42"/>
      <c r="J110" s="42"/>
      <c r="K110" s="229"/>
      <c r="L110" s="218"/>
      <c r="M110" s="61"/>
      <c r="N110" s="61"/>
      <c r="O110" s="61"/>
      <c r="P110" s="61"/>
      <c r="Q110" s="61"/>
      <c r="R110" s="42"/>
      <c r="S110" s="42"/>
      <c r="T110" s="42"/>
      <c r="U110" s="229"/>
      <c r="V110" s="218"/>
      <c r="W110" s="61"/>
      <c r="X110" s="61"/>
      <c r="Y110" s="61"/>
      <c r="Z110" s="61"/>
      <c r="AA110" s="61"/>
      <c r="AB110" s="42"/>
      <c r="AC110" s="42"/>
      <c r="AD110" s="42"/>
      <c r="AE110" s="229"/>
      <c r="AF110" s="22"/>
    </row>
    <row r="111" spans="2:32">
      <c r="B111" s="218"/>
      <c r="C111" s="61"/>
      <c r="D111" s="61"/>
      <c r="E111" s="61"/>
      <c r="F111" s="61"/>
      <c r="G111" s="61"/>
      <c r="H111" s="42"/>
      <c r="I111" s="42"/>
      <c r="J111" s="42"/>
      <c r="K111" s="229"/>
      <c r="L111" s="218"/>
      <c r="M111" s="61"/>
      <c r="N111" s="61"/>
      <c r="O111" s="61"/>
      <c r="P111" s="61"/>
      <c r="Q111" s="61"/>
      <c r="R111" s="42"/>
      <c r="S111" s="42"/>
      <c r="T111" s="42"/>
      <c r="U111" s="229"/>
      <c r="V111" s="218"/>
      <c r="W111" s="61"/>
      <c r="X111" s="61"/>
      <c r="Y111" s="61"/>
      <c r="Z111" s="61"/>
      <c r="AA111" s="61"/>
      <c r="AB111" s="42"/>
      <c r="AC111" s="42"/>
      <c r="AD111" s="42"/>
      <c r="AE111" s="229"/>
      <c r="AF111" s="22"/>
    </row>
    <row r="112" spans="2:32">
      <c r="B112" s="218"/>
      <c r="C112" s="61"/>
      <c r="D112" s="61"/>
      <c r="E112" s="61"/>
      <c r="F112" s="61"/>
      <c r="G112" s="61"/>
      <c r="H112" s="42"/>
      <c r="I112" s="42"/>
      <c r="J112" s="42"/>
      <c r="K112" s="258"/>
      <c r="L112" s="218"/>
      <c r="M112" s="61"/>
      <c r="N112" s="61"/>
      <c r="O112" s="61"/>
      <c r="P112" s="61"/>
      <c r="Q112" s="61"/>
      <c r="R112" s="42"/>
      <c r="S112" s="42"/>
      <c r="T112" s="42"/>
      <c r="U112" s="229"/>
      <c r="V112" s="218"/>
      <c r="W112" s="61"/>
      <c r="X112" s="61"/>
      <c r="Y112" s="61"/>
      <c r="Z112" s="61"/>
      <c r="AA112" s="61"/>
      <c r="AB112" s="42"/>
      <c r="AC112" s="42"/>
      <c r="AD112" s="42"/>
      <c r="AE112" s="229"/>
      <c r="AF112" s="22"/>
    </row>
    <row r="113" spans="2:32">
      <c r="B113" s="218"/>
      <c r="C113" s="61"/>
      <c r="D113" s="61"/>
      <c r="E113" s="61"/>
      <c r="F113" s="61"/>
      <c r="G113" s="61"/>
      <c r="H113" s="42"/>
      <c r="I113" s="42"/>
      <c r="J113" s="42"/>
      <c r="K113" s="229"/>
      <c r="L113" s="218"/>
      <c r="M113" s="61"/>
      <c r="N113" s="61"/>
      <c r="O113" s="61"/>
      <c r="P113" s="61"/>
      <c r="Q113" s="61"/>
      <c r="R113" s="42"/>
      <c r="S113" s="42"/>
      <c r="T113" s="42"/>
      <c r="U113" s="229"/>
      <c r="V113" s="218"/>
      <c r="W113" s="61"/>
      <c r="X113" s="61"/>
      <c r="Y113" s="61"/>
      <c r="Z113" s="61"/>
      <c r="AA113" s="61"/>
      <c r="AB113" s="42"/>
      <c r="AC113" s="42"/>
      <c r="AD113" s="42"/>
      <c r="AE113" s="229"/>
      <c r="AF113" s="22"/>
    </row>
    <row r="114" spans="2:32">
      <c r="B114" s="218"/>
      <c r="C114" s="61"/>
      <c r="D114" s="61"/>
      <c r="E114" s="61"/>
      <c r="F114" s="61"/>
      <c r="G114" s="61"/>
      <c r="H114" s="42"/>
      <c r="I114" s="42"/>
      <c r="J114" s="42"/>
      <c r="K114" s="229"/>
      <c r="L114" s="218"/>
      <c r="M114" s="61"/>
      <c r="N114" s="61"/>
      <c r="O114" s="61"/>
      <c r="P114" s="61"/>
      <c r="Q114" s="61"/>
      <c r="R114" s="42"/>
      <c r="S114" s="42"/>
      <c r="T114" s="42"/>
      <c r="U114" s="229"/>
      <c r="V114" s="218"/>
      <c r="W114" s="61"/>
      <c r="X114" s="61"/>
      <c r="Y114" s="61"/>
      <c r="Z114" s="61"/>
      <c r="AA114" s="61"/>
      <c r="AB114" s="42"/>
      <c r="AC114" s="42"/>
      <c r="AD114" s="42"/>
      <c r="AE114" s="229"/>
      <c r="AF114" s="22"/>
    </row>
    <row r="115" spans="2:32">
      <c r="B115" s="218"/>
      <c r="C115" s="61"/>
      <c r="D115" s="61"/>
      <c r="E115" s="61"/>
      <c r="F115" s="61"/>
      <c r="G115" s="61"/>
      <c r="H115" s="42"/>
      <c r="I115" s="42"/>
      <c r="J115" s="42"/>
      <c r="K115" s="229"/>
      <c r="L115" s="218"/>
      <c r="M115" s="61"/>
      <c r="N115" s="61"/>
      <c r="O115" s="61"/>
      <c r="P115" s="61"/>
      <c r="Q115" s="61"/>
      <c r="R115" s="42"/>
      <c r="S115" s="42"/>
      <c r="T115" s="42"/>
      <c r="U115" s="229"/>
      <c r="V115" s="218"/>
      <c r="W115" s="61"/>
      <c r="X115" s="61"/>
      <c r="Y115" s="61"/>
      <c r="Z115" s="61"/>
      <c r="AA115" s="61"/>
      <c r="AB115" s="42"/>
      <c r="AC115" s="42"/>
      <c r="AD115" s="42"/>
      <c r="AE115" s="229"/>
      <c r="AF115" s="22"/>
    </row>
    <row r="116" spans="2:32">
      <c r="B116" s="218"/>
      <c r="C116" s="61"/>
      <c r="D116" s="61"/>
      <c r="E116" s="61"/>
      <c r="F116" s="61"/>
      <c r="G116" s="61"/>
      <c r="H116" s="42"/>
      <c r="I116" s="42"/>
      <c r="J116" s="42"/>
      <c r="K116" s="229"/>
      <c r="L116" s="218"/>
      <c r="M116" s="61"/>
      <c r="N116" s="61"/>
      <c r="O116" s="61"/>
      <c r="P116" s="61"/>
      <c r="Q116" s="61"/>
      <c r="R116" s="42"/>
      <c r="S116" s="42"/>
      <c r="T116" s="42"/>
      <c r="U116" s="229"/>
      <c r="V116" s="218"/>
      <c r="W116" s="61"/>
      <c r="X116" s="61"/>
      <c r="Y116" s="61"/>
      <c r="Z116" s="61"/>
      <c r="AA116" s="61"/>
      <c r="AB116" s="42"/>
      <c r="AC116" s="42"/>
      <c r="AD116" s="42"/>
      <c r="AE116" s="229"/>
      <c r="AF116" s="22"/>
    </row>
    <row r="117" spans="2:32">
      <c r="B117" s="218"/>
      <c r="C117" s="61"/>
      <c r="D117" s="61"/>
      <c r="E117" s="61"/>
      <c r="F117" s="61"/>
      <c r="G117" s="61"/>
      <c r="H117" s="42"/>
      <c r="I117" s="42"/>
      <c r="J117" s="42"/>
      <c r="K117" s="229"/>
      <c r="L117" s="218"/>
      <c r="M117" s="61"/>
      <c r="N117" s="61"/>
      <c r="O117" s="61"/>
      <c r="P117" s="61"/>
      <c r="Q117" s="61"/>
      <c r="R117" s="42"/>
      <c r="S117" s="42"/>
      <c r="T117" s="42"/>
      <c r="U117" s="229"/>
      <c r="V117" s="218"/>
      <c r="W117" s="61"/>
      <c r="X117" s="61"/>
      <c r="Y117" s="61"/>
      <c r="Z117" s="61"/>
      <c r="AA117" s="61"/>
      <c r="AB117" s="42"/>
      <c r="AC117" s="42"/>
      <c r="AD117" s="42"/>
      <c r="AE117" s="229"/>
      <c r="AF117" s="22"/>
    </row>
    <row r="118" spans="2:32">
      <c r="B118" s="218"/>
      <c r="C118" s="61"/>
      <c r="D118" s="61"/>
      <c r="E118" s="61"/>
      <c r="F118" s="61"/>
      <c r="G118" s="61"/>
      <c r="H118" s="42"/>
      <c r="I118" s="42"/>
      <c r="J118" s="42"/>
      <c r="K118" s="229"/>
      <c r="L118" s="218"/>
      <c r="M118" s="61"/>
      <c r="N118" s="61"/>
      <c r="O118" s="61"/>
      <c r="P118" s="61"/>
      <c r="Q118" s="61"/>
      <c r="R118" s="42"/>
      <c r="S118" s="42"/>
      <c r="T118" s="42"/>
      <c r="U118" s="229"/>
      <c r="V118" s="218"/>
      <c r="W118" s="61"/>
      <c r="X118" s="61"/>
      <c r="Y118" s="61"/>
      <c r="Z118" s="61"/>
      <c r="AA118" s="61"/>
      <c r="AB118" s="42"/>
      <c r="AC118" s="42"/>
      <c r="AD118" s="42"/>
      <c r="AE118" s="229"/>
      <c r="AF118" s="22"/>
    </row>
    <row r="119" spans="2:32">
      <c r="B119" s="218"/>
      <c r="C119" s="61"/>
      <c r="D119" s="61"/>
      <c r="E119" s="61"/>
      <c r="F119" s="61"/>
      <c r="G119" s="61"/>
      <c r="H119" s="42"/>
      <c r="I119" s="42"/>
      <c r="J119" s="42"/>
      <c r="K119" s="229"/>
      <c r="L119" s="218"/>
      <c r="M119" s="61"/>
      <c r="N119" s="61"/>
      <c r="O119" s="61"/>
      <c r="P119" s="61"/>
      <c r="Q119" s="61"/>
      <c r="R119" s="42"/>
      <c r="S119" s="42"/>
      <c r="T119" s="42"/>
      <c r="U119" s="229"/>
      <c r="V119" s="218"/>
      <c r="W119" s="61"/>
      <c r="X119" s="61"/>
      <c r="Y119" s="61"/>
      <c r="Z119" s="61"/>
      <c r="AA119" s="61"/>
      <c r="AB119" s="42"/>
      <c r="AC119" s="42"/>
      <c r="AD119" s="42"/>
      <c r="AE119" s="229"/>
      <c r="AF119" s="22"/>
    </row>
    <row r="120" spans="2:32">
      <c r="B120" s="218"/>
      <c r="C120" s="61"/>
      <c r="D120" s="61"/>
      <c r="E120" s="61"/>
      <c r="F120" s="61"/>
      <c r="G120" s="61"/>
      <c r="H120" s="42"/>
      <c r="I120" s="42"/>
      <c r="J120" s="42"/>
      <c r="K120" s="229"/>
      <c r="L120" s="218"/>
      <c r="M120" s="61"/>
      <c r="N120" s="61"/>
      <c r="O120" s="61"/>
      <c r="P120" s="61"/>
      <c r="Q120" s="61"/>
      <c r="R120" s="42"/>
      <c r="S120" s="42"/>
      <c r="T120" s="42"/>
      <c r="U120" s="229"/>
      <c r="V120" s="218"/>
      <c r="W120" s="61"/>
      <c r="X120" s="61"/>
      <c r="Y120" s="61"/>
      <c r="Z120" s="61"/>
      <c r="AA120" s="61"/>
      <c r="AB120" s="42"/>
      <c r="AC120" s="42"/>
      <c r="AD120" s="42"/>
      <c r="AE120" s="229"/>
      <c r="AF120" s="22"/>
    </row>
    <row r="121" ht="15" spans="2:32">
      <c r="B121" s="224"/>
      <c r="C121" s="225"/>
      <c r="D121" s="225"/>
      <c r="E121" s="225"/>
      <c r="F121" s="225"/>
      <c r="G121" s="225"/>
      <c r="H121" s="226"/>
      <c r="I121" s="226"/>
      <c r="J121" s="226"/>
      <c r="K121" s="230"/>
      <c r="L121" s="224"/>
      <c r="M121" s="225"/>
      <c r="N121" s="225"/>
      <c r="O121" s="225"/>
      <c r="P121" s="225"/>
      <c r="Q121" s="225"/>
      <c r="R121" s="226"/>
      <c r="S121" s="226"/>
      <c r="T121" s="226"/>
      <c r="U121" s="230"/>
      <c r="V121" s="224"/>
      <c r="W121" s="28"/>
      <c r="X121" s="268"/>
      <c r="Y121" s="225"/>
      <c r="Z121" s="225"/>
      <c r="AA121" s="225"/>
      <c r="AB121" s="226"/>
      <c r="AC121" s="226"/>
      <c r="AD121" s="226"/>
      <c r="AE121" s="230"/>
      <c r="AF121" s="22"/>
    </row>
    <row r="122" ht="51.6" customHeight="1" spans="2:32">
      <c r="B122" s="82" t="s">
        <v>218</v>
      </c>
      <c r="C122" s="83"/>
      <c r="D122" s="83"/>
      <c r="E122" s="83"/>
      <c r="F122" s="83"/>
      <c r="G122" s="83"/>
      <c r="H122" s="83"/>
      <c r="I122" s="83"/>
      <c r="J122" s="83"/>
      <c r="K122" s="85"/>
      <c r="L122" s="82" t="s">
        <v>219</v>
      </c>
      <c r="M122" s="83"/>
      <c r="N122" s="83"/>
      <c r="O122" s="83"/>
      <c r="P122" s="83"/>
      <c r="Q122" s="83"/>
      <c r="R122" s="83"/>
      <c r="S122" s="83"/>
      <c r="T122" s="83"/>
      <c r="U122" s="85"/>
      <c r="V122" s="82" t="s">
        <v>220</v>
      </c>
      <c r="W122" s="83"/>
      <c r="X122" s="83"/>
      <c r="Y122" s="83"/>
      <c r="Z122" s="83"/>
      <c r="AA122" s="83"/>
      <c r="AB122" s="83"/>
      <c r="AC122" s="83"/>
      <c r="AD122" s="83"/>
      <c r="AE122" s="85"/>
      <c r="AF122" s="22"/>
    </row>
    <row r="123" spans="2:32">
      <c r="B123" s="260"/>
      <c r="C123" s="263"/>
      <c r="D123" s="261"/>
      <c r="E123" s="262"/>
      <c r="F123" s="262"/>
      <c r="G123" s="262"/>
      <c r="H123" s="262"/>
      <c r="I123" s="262"/>
      <c r="J123" s="262"/>
      <c r="K123" s="265"/>
      <c r="L123" s="260"/>
      <c r="M123" s="263"/>
      <c r="N123" s="261"/>
      <c r="O123" s="262"/>
      <c r="P123" s="262"/>
      <c r="Q123" s="262"/>
      <c r="R123" s="262"/>
      <c r="S123" s="262"/>
      <c r="T123" s="262"/>
      <c r="U123" s="265"/>
      <c r="V123" s="260"/>
      <c r="W123" s="262"/>
      <c r="X123" s="262"/>
      <c r="Y123" s="262"/>
      <c r="Z123" s="262"/>
      <c r="AA123" s="262"/>
      <c r="AB123" s="262"/>
      <c r="AC123" s="262"/>
      <c r="AD123" s="262"/>
      <c r="AE123" s="265"/>
      <c r="AF123" s="22"/>
    </row>
    <row r="124" ht="15" spans="2:32">
      <c r="B124" s="218"/>
      <c r="C124" s="74"/>
      <c r="D124" s="251" t="s">
        <v>221</v>
      </c>
      <c r="E124" s="225"/>
      <c r="F124" s="225"/>
      <c r="G124" s="225"/>
      <c r="H124" s="226"/>
      <c r="I124" s="226"/>
      <c r="J124" s="42"/>
      <c r="K124" s="258"/>
      <c r="L124" s="218"/>
      <c r="M124" s="74"/>
      <c r="N124" s="251" t="s">
        <v>222</v>
      </c>
      <c r="O124" s="225"/>
      <c r="P124" s="225"/>
      <c r="Q124" s="225"/>
      <c r="R124" s="226"/>
      <c r="S124" s="226"/>
      <c r="T124" s="42"/>
      <c r="U124" s="258"/>
      <c r="V124" s="218"/>
      <c r="W124" s="251" t="s">
        <v>223</v>
      </c>
      <c r="X124" s="251"/>
      <c r="Y124" s="225"/>
      <c r="Z124" s="225"/>
      <c r="AA124" s="225"/>
      <c r="AB124" s="226"/>
      <c r="AC124" s="226"/>
      <c r="AD124" s="42"/>
      <c r="AE124" s="258"/>
      <c r="AF124" s="22"/>
    </row>
    <row r="125" spans="2:32">
      <c r="B125" s="218"/>
      <c r="C125" s="61"/>
      <c r="D125" s="61"/>
      <c r="E125" s="61"/>
      <c r="F125" s="61"/>
      <c r="G125" s="61"/>
      <c r="H125" s="42"/>
      <c r="I125" s="42"/>
      <c r="J125" s="42"/>
      <c r="K125" s="229"/>
      <c r="L125" s="218"/>
      <c r="M125" s="61"/>
      <c r="N125" s="61"/>
      <c r="O125" s="61"/>
      <c r="P125" s="61"/>
      <c r="Q125" s="61"/>
      <c r="R125" s="42"/>
      <c r="S125" s="42"/>
      <c r="T125" s="42"/>
      <c r="U125" s="229"/>
      <c r="V125" s="218"/>
      <c r="W125" s="61"/>
      <c r="X125" s="61"/>
      <c r="Y125" s="61"/>
      <c r="Z125" s="61"/>
      <c r="AA125" s="61"/>
      <c r="AB125" s="42"/>
      <c r="AC125" s="42"/>
      <c r="AD125" s="42"/>
      <c r="AE125" s="229"/>
      <c r="AF125" s="22"/>
    </row>
    <row r="126" spans="2:32">
      <c r="B126" s="218"/>
      <c r="C126" s="61"/>
      <c r="D126" s="61"/>
      <c r="E126" s="61"/>
      <c r="F126" s="61"/>
      <c r="G126" s="61"/>
      <c r="H126" s="42"/>
      <c r="I126" s="42"/>
      <c r="J126" s="42"/>
      <c r="K126" s="229"/>
      <c r="L126" s="218"/>
      <c r="M126" s="61"/>
      <c r="N126" s="61"/>
      <c r="O126" s="61"/>
      <c r="P126" s="61"/>
      <c r="Q126" s="61"/>
      <c r="R126" s="42"/>
      <c r="S126" s="42"/>
      <c r="T126" s="42"/>
      <c r="U126" s="229"/>
      <c r="V126" s="218"/>
      <c r="W126" s="61"/>
      <c r="X126" s="61"/>
      <c r="Y126" s="61"/>
      <c r="Z126" s="61"/>
      <c r="AA126" s="61"/>
      <c r="AB126" s="42"/>
      <c r="AC126" s="42"/>
      <c r="AD126" s="42"/>
      <c r="AE126" s="229"/>
      <c r="AF126" s="22"/>
    </row>
    <row r="127" spans="2:32">
      <c r="B127" s="218"/>
      <c r="C127" s="61"/>
      <c r="D127" s="61"/>
      <c r="E127" s="61"/>
      <c r="F127" s="61"/>
      <c r="G127" s="61"/>
      <c r="H127" s="42"/>
      <c r="I127" s="42"/>
      <c r="J127" s="42"/>
      <c r="K127" s="229"/>
      <c r="L127" s="218"/>
      <c r="M127" s="61"/>
      <c r="N127" s="61"/>
      <c r="O127" s="61"/>
      <c r="P127" s="61"/>
      <c r="Q127" s="61"/>
      <c r="R127" s="42"/>
      <c r="S127" s="42"/>
      <c r="T127" s="42"/>
      <c r="U127" s="229"/>
      <c r="V127" s="218"/>
      <c r="W127" s="61"/>
      <c r="X127" s="61"/>
      <c r="Y127" s="61"/>
      <c r="Z127" s="61"/>
      <c r="AA127" s="61"/>
      <c r="AB127" s="42"/>
      <c r="AC127" s="42"/>
      <c r="AD127" s="42"/>
      <c r="AE127" s="229"/>
      <c r="AF127" s="22"/>
    </row>
    <row r="128" spans="2:32">
      <c r="B128" s="218"/>
      <c r="C128" s="61"/>
      <c r="D128" s="61"/>
      <c r="E128" s="61"/>
      <c r="F128" s="61"/>
      <c r="G128" s="61"/>
      <c r="H128" s="42"/>
      <c r="I128" s="42"/>
      <c r="J128" s="42"/>
      <c r="K128" s="229"/>
      <c r="L128" s="218"/>
      <c r="M128" s="61"/>
      <c r="N128" s="61"/>
      <c r="O128" s="61"/>
      <c r="P128" s="61"/>
      <c r="Q128" s="61"/>
      <c r="R128" s="42"/>
      <c r="S128" s="42"/>
      <c r="T128" s="42"/>
      <c r="U128" s="229"/>
      <c r="V128" s="218"/>
      <c r="W128" s="61"/>
      <c r="X128" s="61"/>
      <c r="Y128" s="61"/>
      <c r="Z128" s="61"/>
      <c r="AA128" s="61"/>
      <c r="AB128" s="42"/>
      <c r="AC128" s="42"/>
      <c r="AD128" s="42"/>
      <c r="AE128" s="229"/>
      <c r="AF128" s="22"/>
    </row>
    <row r="129" spans="2:32">
      <c r="B129" s="218"/>
      <c r="C129" s="61"/>
      <c r="D129" s="61"/>
      <c r="E129" s="61"/>
      <c r="F129" s="61"/>
      <c r="G129" s="61"/>
      <c r="H129" s="42"/>
      <c r="I129" s="42"/>
      <c r="J129" s="42"/>
      <c r="K129" s="229"/>
      <c r="L129" s="218"/>
      <c r="M129" s="61"/>
      <c r="N129" s="61"/>
      <c r="O129" s="61"/>
      <c r="P129" s="61"/>
      <c r="Q129" s="61"/>
      <c r="R129" s="42"/>
      <c r="S129" s="42"/>
      <c r="T129" s="42"/>
      <c r="U129" s="229"/>
      <c r="V129" s="218"/>
      <c r="W129" s="61"/>
      <c r="X129" s="61"/>
      <c r="Y129" s="61"/>
      <c r="Z129" s="61"/>
      <c r="AA129" s="61"/>
      <c r="AB129" s="42"/>
      <c r="AC129" s="42"/>
      <c r="AD129" s="42"/>
      <c r="AE129" s="229"/>
      <c r="AF129" s="22"/>
    </row>
    <row r="130" spans="2:32">
      <c r="B130" s="218"/>
      <c r="C130" s="61"/>
      <c r="D130" s="61"/>
      <c r="E130" s="61"/>
      <c r="F130" s="61"/>
      <c r="G130" s="61"/>
      <c r="H130" s="42"/>
      <c r="I130" s="42"/>
      <c r="J130" s="42"/>
      <c r="K130" s="229"/>
      <c r="L130" s="218"/>
      <c r="M130" s="61"/>
      <c r="N130" s="61"/>
      <c r="O130" s="61"/>
      <c r="P130" s="61"/>
      <c r="Q130" s="61"/>
      <c r="R130" s="42"/>
      <c r="S130" s="42"/>
      <c r="T130" s="42"/>
      <c r="U130" s="229"/>
      <c r="V130" s="218"/>
      <c r="W130" s="61"/>
      <c r="X130" s="61"/>
      <c r="Y130" s="61"/>
      <c r="Z130" s="61"/>
      <c r="AA130" s="61"/>
      <c r="AB130" s="42"/>
      <c r="AC130" s="42"/>
      <c r="AD130" s="42"/>
      <c r="AE130" s="229"/>
      <c r="AF130" s="22"/>
    </row>
    <row r="131" spans="2:32">
      <c r="B131" s="218"/>
      <c r="C131" s="61"/>
      <c r="D131" s="61"/>
      <c r="E131" s="61"/>
      <c r="F131" s="61"/>
      <c r="G131" s="61"/>
      <c r="H131" s="42"/>
      <c r="I131" s="42"/>
      <c r="J131" s="42"/>
      <c r="K131" s="229"/>
      <c r="L131" s="218"/>
      <c r="M131" s="61"/>
      <c r="N131" s="61"/>
      <c r="O131" s="61"/>
      <c r="P131" s="61"/>
      <c r="Q131" s="61"/>
      <c r="R131" s="42"/>
      <c r="S131" s="42"/>
      <c r="T131" s="42"/>
      <c r="U131" s="229"/>
      <c r="V131" s="218"/>
      <c r="W131" s="61"/>
      <c r="X131" s="61"/>
      <c r="Y131" s="61"/>
      <c r="Z131" s="61"/>
      <c r="AA131" s="61"/>
      <c r="AB131" s="42"/>
      <c r="AC131" s="42"/>
      <c r="AD131" s="42"/>
      <c r="AE131" s="229"/>
      <c r="AF131" s="22"/>
    </row>
    <row r="132" spans="2:32">
      <c r="B132" s="218"/>
      <c r="C132" s="61"/>
      <c r="D132" s="61"/>
      <c r="E132" s="61"/>
      <c r="F132" s="61"/>
      <c r="G132" s="61"/>
      <c r="H132" s="42"/>
      <c r="I132" s="42"/>
      <c r="J132" s="42"/>
      <c r="K132" s="229"/>
      <c r="L132" s="218"/>
      <c r="M132" s="61"/>
      <c r="N132" s="61"/>
      <c r="O132" s="61"/>
      <c r="P132" s="61"/>
      <c r="Q132" s="61"/>
      <c r="R132" s="42"/>
      <c r="S132" s="42"/>
      <c r="T132" s="42"/>
      <c r="U132" s="229"/>
      <c r="V132" s="218"/>
      <c r="W132" s="61"/>
      <c r="X132" s="61"/>
      <c r="Y132" s="61"/>
      <c r="Z132" s="61"/>
      <c r="AA132" s="61"/>
      <c r="AB132" s="42"/>
      <c r="AC132" s="42"/>
      <c r="AD132" s="42"/>
      <c r="AE132" s="229"/>
      <c r="AF132" s="22"/>
    </row>
    <row r="133" spans="2:32">
      <c r="B133" s="218"/>
      <c r="C133" s="61"/>
      <c r="D133" s="61"/>
      <c r="E133" s="61"/>
      <c r="F133" s="61"/>
      <c r="G133" s="61"/>
      <c r="H133" s="42"/>
      <c r="I133" s="42"/>
      <c r="J133" s="42"/>
      <c r="K133" s="229"/>
      <c r="L133" s="218"/>
      <c r="M133" s="61"/>
      <c r="N133" s="61"/>
      <c r="O133" s="61"/>
      <c r="P133" s="61"/>
      <c r="Q133" s="61"/>
      <c r="R133" s="42"/>
      <c r="S133" s="42"/>
      <c r="T133" s="42"/>
      <c r="U133" s="229"/>
      <c r="V133" s="218"/>
      <c r="W133" s="61"/>
      <c r="X133" s="61"/>
      <c r="Y133" s="61"/>
      <c r="Z133" s="61"/>
      <c r="AA133" s="61"/>
      <c r="AB133" s="42"/>
      <c r="AC133" s="42"/>
      <c r="AD133" s="42"/>
      <c r="AE133" s="229"/>
      <c r="AF133" s="22"/>
    </row>
    <row r="134" spans="2:32">
      <c r="B134" s="218"/>
      <c r="C134" s="61"/>
      <c r="D134" s="61"/>
      <c r="E134" s="61"/>
      <c r="F134" s="61"/>
      <c r="G134" s="61"/>
      <c r="H134" s="42"/>
      <c r="I134" s="42"/>
      <c r="J134" s="42"/>
      <c r="K134" s="229"/>
      <c r="L134" s="218"/>
      <c r="M134" s="61"/>
      <c r="N134" s="61"/>
      <c r="O134" s="61"/>
      <c r="P134" s="61"/>
      <c r="Q134" s="61"/>
      <c r="R134" s="42"/>
      <c r="S134" s="42"/>
      <c r="T134" s="42"/>
      <c r="U134" s="229"/>
      <c r="V134" s="218"/>
      <c r="W134" s="61"/>
      <c r="X134" s="61"/>
      <c r="Y134" s="61"/>
      <c r="Z134" s="61"/>
      <c r="AA134" s="61"/>
      <c r="AB134" s="42"/>
      <c r="AC134" s="42"/>
      <c r="AD134" s="42"/>
      <c r="AE134" s="229"/>
      <c r="AF134" s="22"/>
    </row>
    <row r="135" spans="2:32">
      <c r="B135" s="218"/>
      <c r="C135" s="61"/>
      <c r="D135" s="61"/>
      <c r="E135" s="61"/>
      <c r="F135" s="61"/>
      <c r="G135" s="61"/>
      <c r="H135" s="42"/>
      <c r="I135" s="42"/>
      <c r="J135" s="42"/>
      <c r="K135" s="229"/>
      <c r="L135" s="218"/>
      <c r="M135" s="61"/>
      <c r="N135" s="61"/>
      <c r="O135" s="61"/>
      <c r="P135" s="61"/>
      <c r="Q135" s="61"/>
      <c r="R135" s="42"/>
      <c r="S135" s="42"/>
      <c r="T135" s="42"/>
      <c r="U135" s="229"/>
      <c r="V135" s="218"/>
      <c r="W135" s="61"/>
      <c r="X135" s="61"/>
      <c r="Y135" s="61"/>
      <c r="Z135" s="61"/>
      <c r="AA135" s="61"/>
      <c r="AB135" s="42"/>
      <c r="AC135" s="42"/>
      <c r="AD135" s="42"/>
      <c r="AE135" s="229"/>
      <c r="AF135" s="22"/>
    </row>
    <row r="136" spans="2:32">
      <c r="B136" s="218"/>
      <c r="C136" s="61"/>
      <c r="D136" s="61"/>
      <c r="E136" s="61"/>
      <c r="F136" s="61"/>
      <c r="G136" s="61"/>
      <c r="H136" s="42"/>
      <c r="I136" s="42"/>
      <c r="J136" s="42"/>
      <c r="K136" s="229"/>
      <c r="L136" s="218"/>
      <c r="M136" s="61"/>
      <c r="N136" s="61"/>
      <c r="O136" s="61"/>
      <c r="P136" s="61"/>
      <c r="Q136" s="61"/>
      <c r="R136" s="42"/>
      <c r="S136" s="42"/>
      <c r="T136" s="42"/>
      <c r="U136" s="229"/>
      <c r="V136" s="218"/>
      <c r="W136" s="61"/>
      <c r="X136" s="61"/>
      <c r="Y136" s="61"/>
      <c r="Z136" s="61"/>
      <c r="AA136" s="61"/>
      <c r="AB136" s="42"/>
      <c r="AC136" s="42"/>
      <c r="AD136" s="42"/>
      <c r="AE136" s="229"/>
      <c r="AF136" s="22"/>
    </row>
    <row r="137" spans="2:32">
      <c r="B137" s="218"/>
      <c r="C137" s="61"/>
      <c r="D137" s="61"/>
      <c r="E137" s="61"/>
      <c r="F137" s="61"/>
      <c r="G137" s="61"/>
      <c r="H137" s="42"/>
      <c r="I137" s="42"/>
      <c r="J137" s="42"/>
      <c r="K137" s="229"/>
      <c r="L137" s="218"/>
      <c r="M137" s="61"/>
      <c r="N137" s="61"/>
      <c r="O137" s="61"/>
      <c r="P137" s="61"/>
      <c r="Q137" s="61"/>
      <c r="R137" s="42"/>
      <c r="S137" s="42"/>
      <c r="T137" s="42"/>
      <c r="U137" s="229"/>
      <c r="V137" s="218"/>
      <c r="W137" s="61"/>
      <c r="X137" s="61"/>
      <c r="Y137" s="61"/>
      <c r="Z137" s="61"/>
      <c r="AA137" s="61"/>
      <c r="AB137" s="42"/>
      <c r="AC137" s="42"/>
      <c r="AD137" s="42"/>
      <c r="AE137" s="229"/>
      <c r="AF137" s="22"/>
    </row>
    <row r="138" ht="15" spans="2:32">
      <c r="B138" s="224"/>
      <c r="C138" s="225"/>
      <c r="D138" s="225"/>
      <c r="E138" s="225"/>
      <c r="F138" s="225"/>
      <c r="G138" s="225"/>
      <c r="H138" s="226"/>
      <c r="I138" s="226"/>
      <c r="J138" s="226"/>
      <c r="K138" s="230"/>
      <c r="L138" s="224"/>
      <c r="M138" s="225"/>
      <c r="N138" s="225"/>
      <c r="O138" s="225"/>
      <c r="P138" s="225"/>
      <c r="Q138" s="225"/>
      <c r="R138" s="226"/>
      <c r="S138" s="226"/>
      <c r="T138" s="226"/>
      <c r="U138" s="230"/>
      <c r="V138" s="224"/>
      <c r="W138" s="225"/>
      <c r="X138" s="225"/>
      <c r="Y138" s="225"/>
      <c r="Z138" s="225"/>
      <c r="AA138" s="225"/>
      <c r="AB138" s="226"/>
      <c r="AC138" s="226"/>
      <c r="AD138" s="226"/>
      <c r="AE138" s="230"/>
      <c r="AF138" s="22"/>
    </row>
    <row r="139" spans="2:3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22"/>
    </row>
    <row r="140" spans="2:31">
      <c r="B140" s="17"/>
      <c r="C140" s="17"/>
      <c r="D140" s="17"/>
      <c r="E140" s="17"/>
      <c r="F140" s="17"/>
      <c r="G140" s="17"/>
      <c r="H140" s="17"/>
      <c r="M140" s="17"/>
      <c r="N140" s="17"/>
      <c r="O140" s="17"/>
      <c r="P140" s="17"/>
      <c r="Q140" s="17"/>
      <c r="R140" s="17"/>
      <c r="S140" s="17"/>
      <c r="T140" s="1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</row>
    <row r="141" spans="2:31">
      <c r="B141" s="17"/>
      <c r="C141" s="17"/>
      <c r="D141" s="17"/>
      <c r="E141" s="17"/>
      <c r="F141" s="17"/>
      <c r="G141" s="17"/>
      <c r="H141" s="17"/>
      <c r="M141" s="17"/>
      <c r="N141" s="17"/>
      <c r="O141" s="17"/>
      <c r="P141" s="17"/>
      <c r="Q141" s="17"/>
      <c r="R141" s="17"/>
      <c r="S141" s="17"/>
      <c r="T141" s="1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</row>
    <row r="142" spans="2:31">
      <c r="B142" s="17"/>
      <c r="C142" s="17"/>
      <c r="D142" s="17"/>
      <c r="E142" s="17"/>
      <c r="F142" s="17"/>
      <c r="G142" s="17"/>
      <c r="H142" s="17"/>
      <c r="M142" s="17"/>
      <c r="N142" s="17"/>
      <c r="O142" s="17"/>
      <c r="P142" s="17"/>
      <c r="Q142" s="17"/>
      <c r="R142" s="17"/>
      <c r="S142" s="17"/>
      <c r="T142" s="1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</row>
    <row r="143" spans="2:31">
      <c r="B143" s="17"/>
      <c r="C143" s="17"/>
      <c r="D143" s="17"/>
      <c r="E143" s="17"/>
      <c r="F143" s="17"/>
      <c r="G143" s="17"/>
      <c r="H143" s="17"/>
      <c r="M143" s="17"/>
      <c r="N143" s="17"/>
      <c r="O143" s="17"/>
      <c r="P143" s="17"/>
      <c r="Q143" s="17"/>
      <c r="R143" s="17"/>
      <c r="S143" s="17"/>
      <c r="T143" s="1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</row>
  </sheetData>
  <mergeCells count="6">
    <mergeCell ref="B13:K13"/>
    <mergeCell ref="L13:U13"/>
    <mergeCell ref="V13:AE13"/>
    <mergeCell ref="B122:K122"/>
    <mergeCell ref="L122:U122"/>
    <mergeCell ref="V122:AE122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Y42"/>
  <sheetViews>
    <sheetView showGridLines="0" zoomScale="75" zoomScaleNormal="75" topLeftCell="B1" workbookViewId="0">
      <selection activeCell="I26" sqref="I26"/>
    </sheetView>
  </sheetViews>
  <sheetFormatPr defaultColWidth="0" defaultRowHeight="14.4" zeroHeight="1"/>
  <cols>
    <col min="1" max="1" width="1.1047619047619" style="15" hidden="1" customWidth="1"/>
    <col min="2" max="2" width="9.1047619047619" style="15" customWidth="1"/>
    <col min="3" max="3" width="9.1047619047619" style="3" customWidth="1"/>
    <col min="4" max="4" width="35.8857142857143" style="3" customWidth="1"/>
    <col min="5" max="14" width="17.1047619047619" style="3" customWidth="1"/>
    <col min="15" max="15" width="17.1047619047619" style="17" customWidth="1"/>
    <col min="16" max="17" width="19" style="15" customWidth="1"/>
    <col min="18" max="18" width="9.1047619047619" style="15" customWidth="1"/>
    <col min="19" max="26" width="19" style="15" hidden="1" customWidth="1"/>
    <col min="27" max="29" width="9.1047619047619" style="15" hidden="1" customWidth="1"/>
    <col min="30" max="16384" width="9.1047619047619" style="15" hidden="1"/>
  </cols>
  <sheetData>
    <row r="1" spans="2:17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5">
      <c r="B6" s="3"/>
      <c r="O6" s="3"/>
    </row>
    <row r="7" spans="2:15">
      <c r="B7" s="3"/>
      <c r="O7" s="3"/>
    </row>
    <row r="8" spans="2:15">
      <c r="B8" s="3"/>
      <c r="O8" s="3"/>
    </row>
    <row r="9" spans="2:15">
      <c r="B9" s="3"/>
      <c r="O9" s="3"/>
    </row>
    <row r="10" spans="2:15">
      <c r="B10" s="3"/>
      <c r="O10" s="3"/>
    </row>
    <row r="11" spans="2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2"/>
      <c r="Q11" s="22"/>
    </row>
    <row r="12" s="22" customFormat="1" ht="15" customHeight="1" spans="3:15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="22" customFormat="1" ht="15" customHeight="1" spans="2:15">
      <c r="B13" s="61"/>
      <c r="C13" s="61"/>
      <c r="D13" s="8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="61" customFormat="1" ht="12.75" spans="1:25">
      <c r="A14" s="22"/>
      <c r="B14" s="22"/>
      <c r="C14" s="1"/>
      <c r="D14" s="234" t="s">
        <v>224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="61" customFormat="1" ht="12.75" spans="1:25">
      <c r="A15" s="22"/>
      <c r="B15" s="22"/>
      <c r="C15" s="1"/>
      <c r="D15" s="235" t="s">
        <v>225</v>
      </c>
      <c r="E15" s="236">
        <v>2011</v>
      </c>
      <c r="F15" s="237">
        <v>2012</v>
      </c>
      <c r="G15" s="236">
        <v>2013</v>
      </c>
      <c r="H15" s="236">
        <v>2014</v>
      </c>
      <c r="I15" s="236">
        <v>2015</v>
      </c>
      <c r="J15" s="236">
        <v>2016</v>
      </c>
      <c r="K15" s="236">
        <v>2017</v>
      </c>
      <c r="L15" s="236">
        <v>2018</v>
      </c>
      <c r="M15" s="236">
        <v>2019</v>
      </c>
      <c r="N15" s="236">
        <v>2020</v>
      </c>
      <c r="O15" s="243" t="s">
        <v>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="61" customFormat="1" ht="12.75" spans="1:25">
      <c r="A16" s="22"/>
      <c r="B16" s="22"/>
      <c r="C16" s="1"/>
      <c r="D16" s="238" t="s">
        <v>226</v>
      </c>
      <c r="E16" s="239">
        <v>46</v>
      </c>
      <c r="F16" s="239">
        <v>30</v>
      </c>
      <c r="G16" s="239">
        <v>42</v>
      </c>
      <c r="H16" s="239">
        <v>51</v>
      </c>
      <c r="I16" s="239">
        <v>44</v>
      </c>
      <c r="J16" s="239">
        <v>30</v>
      </c>
      <c r="K16" s="239">
        <v>32</v>
      </c>
      <c r="L16" s="239">
        <v>56</v>
      </c>
      <c r="M16" s="239">
        <v>31</v>
      </c>
      <c r="N16" s="244">
        <v>27</v>
      </c>
      <c r="O16" s="245">
        <f>SUM(E16:N16)</f>
        <v>389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="61" customFormat="1" ht="12.75" spans="1:25">
      <c r="A17" s="22"/>
      <c r="B17" s="22"/>
      <c r="C17" s="1"/>
      <c r="D17" s="238" t="s">
        <v>227</v>
      </c>
      <c r="E17" s="240">
        <v>29242248.62</v>
      </c>
      <c r="F17" s="240">
        <v>18447687.98</v>
      </c>
      <c r="G17" s="240">
        <v>13931265.54</v>
      </c>
      <c r="H17" s="240">
        <v>29059120.51</v>
      </c>
      <c r="I17" s="240">
        <v>21069950.36</v>
      </c>
      <c r="J17" s="240">
        <v>18933915.54</v>
      </c>
      <c r="K17" s="240">
        <v>8844720.89</v>
      </c>
      <c r="L17" s="240">
        <v>28006768.94</v>
      </c>
      <c r="M17" s="240">
        <v>21295010.09</v>
      </c>
      <c r="N17" s="246">
        <v>16980767.27</v>
      </c>
      <c r="O17" s="247">
        <f>SUM(E17:N17)</f>
        <v>205811455.74</v>
      </c>
      <c r="P17" s="26"/>
      <c r="Q17" s="26"/>
      <c r="R17" s="22"/>
      <c r="S17" s="22"/>
      <c r="T17" s="22"/>
      <c r="U17" s="22"/>
      <c r="V17" s="22"/>
      <c r="W17" s="22"/>
      <c r="X17" s="22"/>
      <c r="Y17" s="22"/>
    </row>
    <row r="18" s="61" customFormat="1" ht="12.75" spans="1:25">
      <c r="A18" s="22"/>
      <c r="B18" s="22"/>
      <c r="C18" s="1"/>
      <c r="D18" s="241" t="s">
        <v>228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="61" customFormat="1" ht="12.75" spans="1:25">
      <c r="A19" s="22"/>
      <c r="B19" s="22"/>
      <c r="C19" s="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="61" customFormat="1" ht="12.75" spans="1:25">
      <c r="A20" s="22"/>
      <c r="B20" s="22"/>
      <c r="C20" s="1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</sheetData>
  <mergeCells count="1">
    <mergeCell ref="D14:O14"/>
  </mergeCells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Y386"/>
  <sheetViews>
    <sheetView showGridLines="0" zoomScale="75" zoomScaleNormal="75" workbookViewId="0">
      <selection activeCell="Q41" sqref="Q41"/>
    </sheetView>
  </sheetViews>
  <sheetFormatPr defaultColWidth="0" defaultRowHeight="14.4" zeroHeight="1"/>
  <cols>
    <col min="1" max="1" width="0.952380952380952" style="15" customWidth="1"/>
    <col min="2" max="2" width="4.43809523809524" style="3" customWidth="1"/>
    <col min="3" max="3" width="14" style="3" customWidth="1"/>
    <col min="4" max="8" width="9.1047619047619" style="3" customWidth="1"/>
    <col min="9" max="9" width="9.1047619047619" style="17" customWidth="1"/>
    <col min="10" max="10" width="15.552380952381" style="17" customWidth="1"/>
    <col min="11" max="11" width="3.80952380952381" style="17" customWidth="1"/>
    <col min="12" max="12" width="4.43809523809524" style="17" customWidth="1"/>
    <col min="13" max="13" width="14" style="3" customWidth="1"/>
    <col min="14" max="20" width="9.1047619047619" style="3" customWidth="1"/>
    <col min="21" max="21" width="17.3333333333333" style="17" customWidth="1"/>
    <col min="22" max="22" width="4.43809523809524" style="15" customWidth="1"/>
    <col min="23" max="23" width="9.1047619047619" style="15" customWidth="1"/>
    <col min="24" max="24" width="13.552380952381" style="15" customWidth="1"/>
    <col min="25" max="25" width="9.1047619047619" style="15" customWidth="1"/>
    <col min="26" max="26" width="19" style="15" hidden="1" customWidth="1"/>
    <col min="27" max="16384" width="9.1047619047619" style="15" hidden="1"/>
  </cols>
  <sheetData>
    <row r="1" spans="2:24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9:22">
      <c r="I6" s="3"/>
      <c r="J6" s="3"/>
      <c r="K6" s="3"/>
      <c r="L6" s="3"/>
      <c r="U6" s="3"/>
      <c r="V6" s="3"/>
    </row>
    <row r="7" spans="9:22">
      <c r="I7" s="3"/>
      <c r="J7" s="3"/>
      <c r="K7" s="3"/>
      <c r="L7" s="3"/>
      <c r="U7" s="3"/>
      <c r="V7" s="3"/>
    </row>
    <row r="8" spans="9:22">
      <c r="I8" s="3"/>
      <c r="J8" s="3"/>
      <c r="K8" s="3"/>
      <c r="L8" s="3"/>
      <c r="U8" s="3"/>
      <c r="V8" s="3"/>
    </row>
    <row r="9" spans="9:22">
      <c r="I9" s="3"/>
      <c r="J9" s="3"/>
      <c r="K9" s="3"/>
      <c r="L9" s="3"/>
      <c r="U9" s="3"/>
      <c r="V9" s="3"/>
    </row>
    <row r="10" spans="9:22">
      <c r="I10" s="3"/>
      <c r="J10" s="3"/>
      <c r="K10" s="3"/>
      <c r="L10" s="3"/>
      <c r="U10" s="3"/>
      <c r="V10" s="3"/>
    </row>
    <row r="11" spans="2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2"/>
      <c r="X11" s="22"/>
    </row>
    <row r="12" spans="2:24">
      <c r="B12" s="1"/>
      <c r="C12" s="1"/>
      <c r="D12" s="1"/>
      <c r="E12" s="1"/>
      <c r="F12" s="1"/>
      <c r="G12" s="1"/>
      <c r="H12" s="1"/>
      <c r="I12" s="61"/>
      <c r="J12" s="61"/>
      <c r="K12" s="61"/>
      <c r="L12" s="61"/>
      <c r="M12" s="1"/>
      <c r="N12" s="1"/>
      <c r="O12" s="1"/>
      <c r="P12" s="1"/>
      <c r="Q12" s="1"/>
      <c r="R12" s="1"/>
      <c r="S12" s="1"/>
      <c r="T12" s="1"/>
      <c r="U12" s="61"/>
      <c r="V12" s="22"/>
      <c r="W12" s="22"/>
      <c r="X12" s="22"/>
    </row>
    <row r="13" spans="2:24">
      <c r="B13" s="1"/>
      <c r="C13" s="1"/>
      <c r="D13" s="1"/>
      <c r="E13" s="1"/>
      <c r="F13" s="1"/>
      <c r="G13" s="1"/>
      <c r="H13" s="1"/>
      <c r="I13" s="61"/>
      <c r="J13" s="61"/>
      <c r="K13" s="61"/>
      <c r="L13" s="61"/>
      <c r="M13" s="1"/>
      <c r="N13" s="1"/>
      <c r="O13" s="1"/>
      <c r="P13" s="1"/>
      <c r="Q13" s="1"/>
      <c r="R13" s="1"/>
      <c r="S13" s="1"/>
      <c r="T13" s="1"/>
      <c r="U13" s="61"/>
      <c r="V13" s="22"/>
      <c r="W13" s="22"/>
      <c r="X13" s="22"/>
    </row>
    <row r="14" ht="15.15" spans="2:24">
      <c r="B14" s="1"/>
      <c r="C14" s="1"/>
      <c r="D14" s="1"/>
      <c r="E14" s="1"/>
      <c r="F14" s="1"/>
      <c r="G14" s="1"/>
      <c r="H14" s="1"/>
      <c r="I14" s="61"/>
      <c r="J14" s="61"/>
      <c r="K14" s="61"/>
      <c r="L14" s="61"/>
      <c r="M14" s="1"/>
      <c r="N14" s="1"/>
      <c r="O14" s="1"/>
      <c r="P14" s="1"/>
      <c r="Q14" s="1"/>
      <c r="R14" s="1"/>
      <c r="S14" s="1"/>
      <c r="T14" s="1"/>
      <c r="U14" s="61"/>
      <c r="V14" s="22"/>
      <c r="W14" s="22"/>
      <c r="X14" s="22"/>
    </row>
    <row r="15" ht="49.5" customHeight="1" spans="2:24">
      <c r="B15" s="82" t="s">
        <v>229</v>
      </c>
      <c r="C15" s="83"/>
      <c r="D15" s="83"/>
      <c r="E15" s="83"/>
      <c r="F15" s="83"/>
      <c r="G15" s="83"/>
      <c r="H15" s="83"/>
      <c r="I15" s="83"/>
      <c r="J15" s="83"/>
      <c r="K15" s="85"/>
      <c r="L15" s="82" t="s">
        <v>230</v>
      </c>
      <c r="M15" s="83"/>
      <c r="N15" s="83"/>
      <c r="O15" s="83"/>
      <c r="P15" s="83"/>
      <c r="Q15" s="83"/>
      <c r="R15" s="83"/>
      <c r="S15" s="83"/>
      <c r="T15" s="83"/>
      <c r="U15" s="85"/>
      <c r="V15" s="231"/>
      <c r="W15" s="231"/>
      <c r="X15" s="231"/>
    </row>
    <row r="16" ht="15" customHeight="1" spans="2:24">
      <c r="B16" s="218"/>
      <c r="C16" s="61"/>
      <c r="D16" s="61"/>
      <c r="E16" s="61"/>
      <c r="F16" s="61"/>
      <c r="G16" s="61"/>
      <c r="H16" s="61"/>
      <c r="I16" s="61"/>
      <c r="J16" s="61"/>
      <c r="K16" s="227"/>
      <c r="L16" s="218"/>
      <c r="M16" s="61"/>
      <c r="N16" s="61"/>
      <c r="O16" s="61"/>
      <c r="P16" s="61"/>
      <c r="Q16" s="61"/>
      <c r="R16" s="61"/>
      <c r="S16" s="61"/>
      <c r="T16" s="74"/>
      <c r="U16" s="227"/>
      <c r="V16" s="42"/>
      <c r="W16" s="42"/>
      <c r="X16" s="42"/>
    </row>
    <row r="17" s="217" customFormat="1" ht="15" customHeight="1" spans="2:24">
      <c r="B17" s="219"/>
      <c r="C17" s="220"/>
      <c r="D17" s="221" t="s">
        <v>231</v>
      </c>
      <c r="E17" s="222"/>
      <c r="F17" s="222"/>
      <c r="G17" s="222"/>
      <c r="H17" s="223"/>
      <c r="I17" s="223"/>
      <c r="J17" s="220"/>
      <c r="K17" s="228"/>
      <c r="L17" s="219"/>
      <c r="M17" s="220"/>
      <c r="N17" s="221" t="s">
        <v>232</v>
      </c>
      <c r="O17" s="222"/>
      <c r="P17" s="222"/>
      <c r="Q17" s="222"/>
      <c r="R17" s="223"/>
      <c r="S17" s="223"/>
      <c r="T17" s="223"/>
      <c r="U17" s="228"/>
      <c r="V17" s="232"/>
      <c r="W17" s="232"/>
      <c r="X17" s="232"/>
    </row>
    <row r="18" ht="15" customHeight="1" spans="2:24">
      <c r="B18" s="218"/>
      <c r="C18" s="61"/>
      <c r="D18" s="61"/>
      <c r="E18" s="61"/>
      <c r="F18" s="61"/>
      <c r="G18" s="61"/>
      <c r="H18" s="42"/>
      <c r="I18" s="42"/>
      <c r="J18" s="42"/>
      <c r="K18" s="229"/>
      <c r="L18" s="218"/>
      <c r="M18" s="61"/>
      <c r="N18" s="61"/>
      <c r="O18" s="61"/>
      <c r="P18" s="61"/>
      <c r="Q18" s="61"/>
      <c r="R18" s="42"/>
      <c r="S18" s="42"/>
      <c r="T18" s="42"/>
      <c r="U18" s="229"/>
      <c r="V18" s="42"/>
      <c r="W18" s="42"/>
      <c r="X18" s="42"/>
    </row>
    <row r="19" ht="15" customHeight="1" spans="2:24">
      <c r="B19" s="218"/>
      <c r="C19" s="61"/>
      <c r="D19" s="61"/>
      <c r="E19" s="61"/>
      <c r="F19" s="61"/>
      <c r="G19" s="61"/>
      <c r="H19" s="42"/>
      <c r="I19" s="42"/>
      <c r="J19" s="42"/>
      <c r="K19" s="229"/>
      <c r="L19" s="218"/>
      <c r="M19" s="61"/>
      <c r="N19" s="61"/>
      <c r="O19" s="61"/>
      <c r="P19" s="61"/>
      <c r="Q19" s="61"/>
      <c r="R19" s="42"/>
      <c r="S19" s="42"/>
      <c r="T19" s="42"/>
      <c r="U19" s="229"/>
      <c r="V19" s="42"/>
      <c r="W19" s="42"/>
      <c r="X19" s="42"/>
    </row>
    <row r="20" ht="15" customHeight="1" spans="2:24">
      <c r="B20" s="218"/>
      <c r="C20" s="61"/>
      <c r="D20" s="61"/>
      <c r="E20" s="61"/>
      <c r="F20" s="61"/>
      <c r="G20" s="61"/>
      <c r="H20" s="42"/>
      <c r="I20" s="42"/>
      <c r="J20" s="42"/>
      <c r="K20" s="229"/>
      <c r="L20" s="218"/>
      <c r="M20" s="61"/>
      <c r="N20" s="61"/>
      <c r="O20" s="61"/>
      <c r="P20" s="61"/>
      <c r="Q20" s="61"/>
      <c r="R20" s="42"/>
      <c r="S20" s="42"/>
      <c r="T20" s="42"/>
      <c r="U20" s="229"/>
      <c r="V20" s="42"/>
      <c r="W20" s="42"/>
      <c r="X20" s="42"/>
    </row>
    <row r="21" ht="15" customHeight="1" spans="2:24">
      <c r="B21" s="218"/>
      <c r="C21" s="61"/>
      <c r="D21" s="61"/>
      <c r="E21" s="61"/>
      <c r="F21" s="61"/>
      <c r="G21" s="61"/>
      <c r="H21" s="42"/>
      <c r="I21" s="42"/>
      <c r="J21" s="42"/>
      <c r="K21" s="229"/>
      <c r="L21" s="218"/>
      <c r="M21" s="61"/>
      <c r="N21" s="61"/>
      <c r="O21" s="61"/>
      <c r="P21" s="61"/>
      <c r="Q21" s="61"/>
      <c r="R21" s="42"/>
      <c r="S21" s="42"/>
      <c r="T21" s="42"/>
      <c r="U21" s="229"/>
      <c r="V21" s="42"/>
      <c r="W21" s="42"/>
      <c r="X21" s="42"/>
    </row>
    <row r="22" ht="15" customHeight="1" spans="2:24">
      <c r="B22" s="218"/>
      <c r="C22" s="61"/>
      <c r="D22" s="61"/>
      <c r="E22" s="61"/>
      <c r="F22" s="61"/>
      <c r="G22" s="61"/>
      <c r="H22" s="42"/>
      <c r="I22" s="42"/>
      <c r="J22" s="42"/>
      <c r="K22" s="229"/>
      <c r="L22" s="218"/>
      <c r="M22" s="61"/>
      <c r="N22" s="61"/>
      <c r="O22" s="61"/>
      <c r="P22" s="61"/>
      <c r="Q22" s="61"/>
      <c r="R22" s="42"/>
      <c r="S22" s="42"/>
      <c r="T22" s="42"/>
      <c r="U22" s="229"/>
      <c r="V22" s="42"/>
      <c r="W22" s="42"/>
      <c r="X22" s="42"/>
    </row>
    <row r="23" ht="15" customHeight="1" spans="2:24">
      <c r="B23" s="218"/>
      <c r="C23" s="61"/>
      <c r="D23" s="61"/>
      <c r="E23" s="61"/>
      <c r="F23" s="61"/>
      <c r="G23" s="61"/>
      <c r="H23" s="42"/>
      <c r="I23" s="42"/>
      <c r="J23" s="42"/>
      <c r="K23" s="229"/>
      <c r="L23" s="218"/>
      <c r="M23" s="61"/>
      <c r="N23" s="61"/>
      <c r="O23" s="61"/>
      <c r="P23" s="61"/>
      <c r="Q23" s="61"/>
      <c r="R23" s="42"/>
      <c r="S23" s="42"/>
      <c r="T23" s="42"/>
      <c r="U23" s="229"/>
      <c r="V23" s="42"/>
      <c r="W23" s="42"/>
      <c r="X23" s="42"/>
    </row>
    <row r="24" ht="15" customHeight="1" spans="2:24">
      <c r="B24" s="218"/>
      <c r="C24" s="61"/>
      <c r="D24" s="61"/>
      <c r="E24" s="61"/>
      <c r="F24" s="61"/>
      <c r="G24" s="61"/>
      <c r="H24" s="42"/>
      <c r="I24" s="42"/>
      <c r="J24" s="42"/>
      <c r="K24" s="229"/>
      <c r="L24" s="218"/>
      <c r="M24" s="61"/>
      <c r="N24" s="61"/>
      <c r="O24" s="61"/>
      <c r="P24" s="61"/>
      <c r="Q24" s="61"/>
      <c r="R24" s="42"/>
      <c r="S24" s="42"/>
      <c r="T24" s="42"/>
      <c r="U24" s="229"/>
      <c r="V24" s="42"/>
      <c r="W24" s="42"/>
      <c r="X24" s="42"/>
    </row>
    <row r="25" ht="15" customHeight="1" spans="2:24">
      <c r="B25" s="218"/>
      <c r="C25" s="61"/>
      <c r="D25" s="61"/>
      <c r="E25" s="61"/>
      <c r="F25" s="61"/>
      <c r="G25" s="61"/>
      <c r="H25" s="42"/>
      <c r="I25" s="42"/>
      <c r="J25" s="42"/>
      <c r="K25" s="229"/>
      <c r="L25" s="218"/>
      <c r="M25" s="61"/>
      <c r="N25" s="61"/>
      <c r="O25" s="61"/>
      <c r="P25" s="61"/>
      <c r="Q25" s="61"/>
      <c r="R25" s="42"/>
      <c r="S25" s="42"/>
      <c r="T25" s="42"/>
      <c r="U25" s="229"/>
      <c r="V25" s="42"/>
      <c r="W25" s="42"/>
      <c r="X25" s="42"/>
    </row>
    <row r="26" ht="15" customHeight="1" spans="2:24">
      <c r="B26" s="218"/>
      <c r="C26" s="61"/>
      <c r="D26" s="61"/>
      <c r="E26" s="61"/>
      <c r="F26" s="61"/>
      <c r="G26" s="61"/>
      <c r="H26" s="42"/>
      <c r="I26" s="42"/>
      <c r="J26" s="42"/>
      <c r="K26" s="229"/>
      <c r="L26" s="218"/>
      <c r="M26" s="61"/>
      <c r="N26" s="61"/>
      <c r="O26" s="61"/>
      <c r="P26" s="61"/>
      <c r="Q26" s="61"/>
      <c r="R26" s="42"/>
      <c r="S26" s="42"/>
      <c r="T26" s="42"/>
      <c r="U26" s="229"/>
      <c r="V26" s="42"/>
      <c r="W26" s="42"/>
      <c r="X26" s="42"/>
    </row>
    <row r="27" ht="15" customHeight="1" spans="2:24">
      <c r="B27" s="218"/>
      <c r="C27" s="61"/>
      <c r="D27" s="61"/>
      <c r="E27" s="61"/>
      <c r="F27" s="61"/>
      <c r="G27" s="61"/>
      <c r="H27" s="42"/>
      <c r="I27" s="42"/>
      <c r="J27" s="42"/>
      <c r="K27" s="229"/>
      <c r="L27" s="218"/>
      <c r="M27" s="61"/>
      <c r="N27" s="61"/>
      <c r="O27" s="61"/>
      <c r="P27" s="61"/>
      <c r="Q27" s="61"/>
      <c r="R27" s="42"/>
      <c r="S27" s="42"/>
      <c r="T27" s="42"/>
      <c r="U27" s="229"/>
      <c r="V27" s="42"/>
      <c r="W27" s="42"/>
      <c r="X27" s="42"/>
    </row>
    <row r="28" ht="15" customHeight="1" spans="2:24">
      <c r="B28" s="218"/>
      <c r="C28" s="61"/>
      <c r="D28" s="61"/>
      <c r="E28" s="61"/>
      <c r="F28" s="61"/>
      <c r="G28" s="61"/>
      <c r="H28" s="42"/>
      <c r="I28" s="42"/>
      <c r="J28" s="42"/>
      <c r="K28" s="229"/>
      <c r="L28" s="218"/>
      <c r="M28" s="61"/>
      <c r="N28" s="61"/>
      <c r="O28" s="61"/>
      <c r="P28" s="61"/>
      <c r="Q28" s="61"/>
      <c r="R28" s="42"/>
      <c r="S28" s="42"/>
      <c r="T28" s="42"/>
      <c r="U28" s="229"/>
      <c r="V28" s="42"/>
      <c r="W28" s="42"/>
      <c r="X28" s="42"/>
    </row>
    <row r="29" ht="15" customHeight="1" spans="2:24">
      <c r="B29" s="218"/>
      <c r="C29" s="61"/>
      <c r="D29" s="61"/>
      <c r="E29" s="61"/>
      <c r="F29" s="61"/>
      <c r="G29" s="61"/>
      <c r="H29" s="42"/>
      <c r="I29" s="42"/>
      <c r="J29" s="42"/>
      <c r="K29" s="229"/>
      <c r="L29" s="218"/>
      <c r="M29" s="61"/>
      <c r="N29" s="61"/>
      <c r="O29" s="61"/>
      <c r="P29" s="61"/>
      <c r="Q29" s="61"/>
      <c r="R29" s="42"/>
      <c r="S29" s="42"/>
      <c r="T29" s="42"/>
      <c r="U29" s="229"/>
      <c r="V29" s="42"/>
      <c r="W29" s="42"/>
      <c r="X29" s="42"/>
    </row>
    <row r="30" ht="15" customHeight="1" spans="2:24">
      <c r="B30" s="218"/>
      <c r="C30" s="61"/>
      <c r="D30" s="61"/>
      <c r="E30" s="61"/>
      <c r="F30" s="61"/>
      <c r="G30" s="61"/>
      <c r="H30" s="42"/>
      <c r="I30" s="42"/>
      <c r="J30" s="42"/>
      <c r="K30" s="229"/>
      <c r="L30" s="218"/>
      <c r="M30" s="61"/>
      <c r="N30" s="61"/>
      <c r="O30" s="61"/>
      <c r="P30" s="61"/>
      <c r="Q30" s="61"/>
      <c r="R30" s="42"/>
      <c r="S30" s="42"/>
      <c r="T30" s="42"/>
      <c r="U30" s="229"/>
      <c r="V30" s="42"/>
      <c r="W30" s="42"/>
      <c r="X30" s="42"/>
    </row>
    <row r="31" ht="35" customHeight="1" spans="2:24">
      <c r="B31" s="224"/>
      <c r="C31" s="225"/>
      <c r="D31" s="225"/>
      <c r="E31" s="225"/>
      <c r="F31" s="225"/>
      <c r="G31" s="225"/>
      <c r="H31" s="226"/>
      <c r="I31" s="226"/>
      <c r="J31" s="226"/>
      <c r="K31" s="230"/>
      <c r="L31" s="224"/>
      <c r="M31" s="225"/>
      <c r="N31" s="225"/>
      <c r="O31" s="225"/>
      <c r="P31" s="225"/>
      <c r="Q31" s="225"/>
      <c r="R31" s="226"/>
      <c r="S31" s="226"/>
      <c r="T31" s="226"/>
      <c r="U31" s="230"/>
      <c r="V31" s="42"/>
      <c r="W31" s="42"/>
      <c r="X31" s="42"/>
    </row>
    <row r="32" ht="15" customHeight="1" spans="1:24">
      <c r="A32" s="57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42"/>
      <c r="W32" s="42"/>
      <c r="X32" s="42"/>
    </row>
    <row r="33" ht="15" customHeight="1" spans="2:24">
      <c r="B33" s="1"/>
      <c r="C33" s="1"/>
      <c r="D33" s="1"/>
      <c r="E33" s="1"/>
      <c r="F33" s="1"/>
      <c r="G33" s="1"/>
      <c r="H33" s="1"/>
      <c r="I33" s="61"/>
      <c r="J33" s="61"/>
      <c r="K33" s="61"/>
      <c r="L33" s="61"/>
      <c r="M33" s="1"/>
      <c r="N33" s="1"/>
      <c r="O33" s="1"/>
      <c r="P33" s="1"/>
      <c r="Q33" s="1"/>
      <c r="R33" s="1"/>
      <c r="S33" s="1"/>
      <c r="T33" s="1"/>
      <c r="U33" s="61"/>
      <c r="V33" s="42"/>
      <c r="W33" s="42"/>
      <c r="X33" s="4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 spans="2:24">
      <c r="B65" s="17"/>
      <c r="C65" s="17"/>
      <c r="D65" s="17"/>
      <c r="E65" s="17"/>
      <c r="F65" s="17"/>
      <c r="G65" s="17"/>
      <c r="H65" s="17"/>
      <c r="M65" s="17"/>
      <c r="N65" s="17"/>
      <c r="O65" s="17"/>
      <c r="P65" s="17"/>
      <c r="Q65" s="17"/>
      <c r="R65" s="17"/>
      <c r="S65" s="17"/>
      <c r="T65" s="17"/>
      <c r="V65" s="17"/>
      <c r="W65" s="17"/>
      <c r="X65" s="17"/>
    </row>
    <row r="66" ht="15" hidden="1" customHeight="1" spans="2:24">
      <c r="B66" s="17"/>
      <c r="C66" s="17"/>
      <c r="D66" s="233"/>
      <c r="E66" s="17"/>
      <c r="F66" s="17"/>
      <c r="G66" s="17"/>
      <c r="H66" s="57"/>
      <c r="I66" s="57"/>
      <c r="J66" s="57"/>
      <c r="K66" s="57"/>
      <c r="M66" s="17"/>
      <c r="N66" s="233"/>
      <c r="O66" s="17"/>
      <c r="P66" s="17"/>
      <c r="Q66" s="17"/>
      <c r="R66" s="57"/>
      <c r="S66" s="57"/>
      <c r="T66" s="57"/>
      <c r="U66" s="57"/>
      <c r="V66" s="17"/>
      <c r="W66" s="57"/>
      <c r="X66" s="57"/>
    </row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 spans="1:25">
      <c r="A80" s="57"/>
      <c r="B80" s="17"/>
      <c r="C80" s="17"/>
      <c r="D80" s="17"/>
      <c r="E80" s="17"/>
      <c r="F80" s="17"/>
      <c r="G80" s="17"/>
      <c r="H80" s="17"/>
      <c r="M80" s="17"/>
      <c r="N80" s="17"/>
      <c r="O80" s="17"/>
      <c r="P80" s="17"/>
      <c r="Q80" s="17"/>
      <c r="R80" s="17"/>
      <c r="S80" s="17"/>
      <c r="T80" s="17"/>
      <c r="V80" s="17"/>
      <c r="W80" s="17"/>
      <c r="X80" s="17"/>
      <c r="Y80" s="3"/>
    </row>
    <row r="81" ht="15" hidden="1" customHeight="1" spans="1:25">
      <c r="A81" s="57"/>
      <c r="B81" s="17"/>
      <c r="C81" s="17"/>
      <c r="D81" s="233"/>
      <c r="E81" s="17"/>
      <c r="F81" s="17"/>
      <c r="G81" s="17"/>
      <c r="H81" s="57"/>
      <c r="I81" s="57"/>
      <c r="J81" s="57"/>
      <c r="K81" s="57"/>
      <c r="M81" s="17"/>
      <c r="N81" s="233"/>
      <c r="O81" s="17"/>
      <c r="P81" s="17"/>
      <c r="Q81" s="17"/>
      <c r="R81" s="57"/>
      <c r="S81" s="57"/>
      <c r="T81" s="57"/>
      <c r="U81" s="57"/>
      <c r="V81" s="17"/>
      <c r="W81" s="57"/>
      <c r="X81" s="57"/>
      <c r="Y81" s="3"/>
    </row>
    <row r="82" ht="15" hidden="1" customHeight="1" spans="1:25">
      <c r="A82" s="57"/>
      <c r="B82" s="17"/>
      <c r="C82" s="17"/>
      <c r="D82" s="17"/>
      <c r="E82" s="17"/>
      <c r="F82" s="17"/>
      <c r="G82" s="17"/>
      <c r="H82" s="57"/>
      <c r="I82" s="57"/>
      <c r="J82" s="57"/>
      <c r="K82" s="57"/>
      <c r="M82" s="17"/>
      <c r="N82" s="17"/>
      <c r="O82" s="17"/>
      <c r="P82" s="17"/>
      <c r="Q82" s="17"/>
      <c r="R82" s="57"/>
      <c r="S82" s="57"/>
      <c r="T82" s="57"/>
      <c r="U82" s="57"/>
      <c r="V82" s="17"/>
      <c r="W82" s="57"/>
      <c r="X82" s="57"/>
      <c r="Y82" s="3"/>
    </row>
    <row r="83" ht="15" hidden="1" customHeight="1" spans="1:25">
      <c r="A83" s="17"/>
      <c r="B83" s="17"/>
      <c r="C83" s="17"/>
      <c r="D83" s="17"/>
      <c r="E83" s="17"/>
      <c r="F83" s="17"/>
      <c r="G83" s="17"/>
      <c r="H83" s="57"/>
      <c r="I83" s="57"/>
      <c r="J83" s="57"/>
      <c r="K83" s="57"/>
      <c r="M83" s="17"/>
      <c r="N83" s="17"/>
      <c r="O83" s="17"/>
      <c r="P83" s="17"/>
      <c r="Q83" s="17"/>
      <c r="R83" s="57"/>
      <c r="S83" s="57"/>
      <c r="T83" s="57"/>
      <c r="U83" s="57"/>
      <c r="V83" s="17"/>
      <c r="W83" s="57"/>
      <c r="X83" s="57"/>
      <c r="Y83" s="3"/>
    </row>
    <row r="84" hidden="1" spans="1:25">
      <c r="A84" s="17"/>
      <c r="B84" s="17"/>
      <c r="C84" s="17"/>
      <c r="D84" s="17"/>
      <c r="E84" s="17"/>
      <c r="F84" s="17"/>
      <c r="G84" s="17"/>
      <c r="H84" s="57"/>
      <c r="I84" s="57"/>
      <c r="J84" s="57"/>
      <c r="K84" s="57"/>
      <c r="M84" s="17"/>
      <c r="N84" s="17"/>
      <c r="O84" s="17"/>
      <c r="P84" s="17"/>
      <c r="Q84" s="17"/>
      <c r="R84" s="57"/>
      <c r="S84" s="57"/>
      <c r="T84" s="57"/>
      <c r="U84" s="57"/>
      <c r="V84" s="17"/>
      <c r="W84" s="57"/>
      <c r="X84" s="57"/>
      <c r="Y84" s="3"/>
    </row>
    <row r="85" hidden="1" spans="1:25">
      <c r="A85" s="17"/>
      <c r="B85" s="17"/>
      <c r="C85" s="17"/>
      <c r="D85" s="17"/>
      <c r="E85" s="17"/>
      <c r="F85" s="17"/>
      <c r="G85" s="17"/>
      <c r="H85" s="57"/>
      <c r="I85" s="57"/>
      <c r="J85" s="57"/>
      <c r="K85" s="57"/>
      <c r="M85" s="17"/>
      <c r="N85" s="17"/>
      <c r="O85" s="17"/>
      <c r="P85" s="17"/>
      <c r="Q85" s="17"/>
      <c r="R85" s="57"/>
      <c r="S85" s="57"/>
      <c r="T85" s="57"/>
      <c r="U85" s="57"/>
      <c r="V85" s="17"/>
      <c r="W85" s="57"/>
      <c r="X85" s="57"/>
      <c r="Y85" s="3"/>
    </row>
    <row r="86" hidden="1" spans="1:25">
      <c r="A86" s="17"/>
      <c r="B86" s="17"/>
      <c r="C86" s="17"/>
      <c r="D86" s="17"/>
      <c r="E86" s="17"/>
      <c r="F86" s="17"/>
      <c r="G86" s="17"/>
      <c r="H86" s="57"/>
      <c r="I86" s="57"/>
      <c r="J86" s="57"/>
      <c r="K86" s="57"/>
      <c r="M86" s="17"/>
      <c r="N86" s="17"/>
      <c r="O86" s="17"/>
      <c r="P86" s="17"/>
      <c r="Q86" s="17"/>
      <c r="R86" s="57"/>
      <c r="S86" s="57"/>
      <c r="T86" s="57"/>
      <c r="U86" s="57"/>
      <c r="V86" s="17"/>
      <c r="W86" s="57"/>
      <c r="X86" s="57"/>
      <c r="Y86" s="3"/>
    </row>
    <row r="87" hidden="1" spans="1:25">
      <c r="A87" s="17"/>
      <c r="B87" s="17"/>
      <c r="C87" s="17"/>
      <c r="D87" s="17"/>
      <c r="E87" s="17"/>
      <c r="F87" s="17"/>
      <c r="G87" s="17"/>
      <c r="H87" s="57"/>
      <c r="I87" s="57"/>
      <c r="J87" s="57"/>
      <c r="K87" s="57"/>
      <c r="M87" s="17"/>
      <c r="N87" s="17"/>
      <c r="O87" s="17"/>
      <c r="P87" s="17"/>
      <c r="Q87" s="17"/>
      <c r="R87" s="57"/>
      <c r="S87" s="57"/>
      <c r="T87" s="57"/>
      <c r="U87" s="57"/>
      <c r="V87" s="17"/>
      <c r="W87" s="57"/>
      <c r="X87" s="57"/>
      <c r="Y87" s="3"/>
    </row>
    <row r="88" hidden="1" spans="1:25">
      <c r="A88" s="17"/>
      <c r="B88" s="17"/>
      <c r="C88" s="17"/>
      <c r="D88" s="17"/>
      <c r="E88" s="17"/>
      <c r="F88" s="17"/>
      <c r="G88" s="17"/>
      <c r="H88" s="57"/>
      <c r="I88" s="57"/>
      <c r="J88" s="57"/>
      <c r="K88" s="57"/>
      <c r="M88" s="17"/>
      <c r="N88" s="17"/>
      <c r="O88" s="17"/>
      <c r="P88" s="17"/>
      <c r="Q88" s="17"/>
      <c r="R88" s="57"/>
      <c r="S88" s="57"/>
      <c r="T88" s="57"/>
      <c r="U88" s="57"/>
      <c r="V88" s="17"/>
      <c r="W88" s="57"/>
      <c r="X88" s="57"/>
      <c r="Y88" s="3"/>
    </row>
    <row r="89" hidden="1" spans="1:25">
      <c r="A89" s="17"/>
      <c r="B89" s="17"/>
      <c r="C89" s="17"/>
      <c r="D89" s="17"/>
      <c r="E89" s="17"/>
      <c r="F89" s="17"/>
      <c r="G89" s="17"/>
      <c r="H89" s="57"/>
      <c r="I89" s="57"/>
      <c r="J89" s="57"/>
      <c r="K89" s="57"/>
      <c r="M89" s="17"/>
      <c r="N89" s="17"/>
      <c r="O89" s="17"/>
      <c r="P89" s="17"/>
      <c r="Q89" s="17"/>
      <c r="R89" s="57"/>
      <c r="S89" s="57"/>
      <c r="T89" s="57"/>
      <c r="U89" s="57"/>
      <c r="V89" s="17"/>
      <c r="W89" s="57"/>
      <c r="X89" s="57"/>
      <c r="Y89" s="3"/>
    </row>
    <row r="90" hidden="1" spans="1:25">
      <c r="A90" s="17"/>
      <c r="B90" s="17"/>
      <c r="C90" s="17"/>
      <c r="D90" s="17"/>
      <c r="E90" s="17"/>
      <c r="F90" s="17"/>
      <c r="G90" s="17"/>
      <c r="H90" s="57"/>
      <c r="I90" s="57"/>
      <c r="J90" s="57"/>
      <c r="K90" s="57"/>
      <c r="M90" s="17"/>
      <c r="N90" s="17"/>
      <c r="O90" s="17"/>
      <c r="P90" s="17"/>
      <c r="Q90" s="17"/>
      <c r="R90" s="57"/>
      <c r="S90" s="57"/>
      <c r="T90" s="57"/>
      <c r="U90" s="57"/>
      <c r="V90" s="17"/>
      <c r="W90" s="57"/>
      <c r="X90" s="57"/>
      <c r="Y90" s="3"/>
    </row>
    <row r="91" hidden="1" spans="1:25">
      <c r="A91" s="57"/>
      <c r="B91" s="17"/>
      <c r="C91" s="17"/>
      <c r="D91" s="17"/>
      <c r="E91" s="17"/>
      <c r="F91" s="17"/>
      <c r="G91" s="17"/>
      <c r="H91" s="57"/>
      <c r="I91" s="57"/>
      <c r="J91" s="57"/>
      <c r="K91" s="57"/>
      <c r="M91" s="17"/>
      <c r="N91" s="17"/>
      <c r="O91" s="17"/>
      <c r="P91" s="17"/>
      <c r="Q91" s="17"/>
      <c r="R91" s="57"/>
      <c r="S91" s="57"/>
      <c r="T91" s="57"/>
      <c r="U91" s="57"/>
      <c r="V91" s="17"/>
      <c r="W91" s="57"/>
      <c r="X91" s="57"/>
      <c r="Y91" s="57"/>
    </row>
    <row r="92" hidden="1" spans="1:25">
      <c r="A92" s="57"/>
      <c r="B92" s="17"/>
      <c r="C92" s="17"/>
      <c r="D92" s="17"/>
      <c r="E92" s="17"/>
      <c r="F92" s="17"/>
      <c r="G92" s="17"/>
      <c r="H92" s="57"/>
      <c r="I92" s="57"/>
      <c r="J92" s="57"/>
      <c r="K92" s="57"/>
      <c r="M92" s="17"/>
      <c r="N92" s="17"/>
      <c r="O92" s="17"/>
      <c r="P92" s="17"/>
      <c r="Q92" s="17"/>
      <c r="R92" s="57"/>
      <c r="S92" s="57"/>
      <c r="T92" s="57"/>
      <c r="U92" s="57"/>
      <c r="V92" s="17"/>
      <c r="W92" s="57"/>
      <c r="X92" s="57"/>
      <c r="Y92" s="57"/>
    </row>
    <row r="93" hidden="1" spans="1:25">
      <c r="A93" s="57"/>
      <c r="B93" s="17"/>
      <c r="C93" s="17"/>
      <c r="D93" s="17"/>
      <c r="E93" s="17"/>
      <c r="F93" s="17"/>
      <c r="G93" s="17"/>
      <c r="H93" s="57"/>
      <c r="I93" s="57"/>
      <c r="J93" s="57"/>
      <c r="K93" s="57"/>
      <c r="M93" s="17"/>
      <c r="N93" s="17"/>
      <c r="O93" s="17"/>
      <c r="P93" s="17"/>
      <c r="Q93" s="17"/>
      <c r="R93" s="57"/>
      <c r="S93" s="57"/>
      <c r="T93" s="57"/>
      <c r="U93" s="57"/>
      <c r="V93" s="17"/>
      <c r="W93" s="57"/>
      <c r="X93" s="57"/>
      <c r="Y93" s="57"/>
    </row>
    <row r="94" hidden="1" spans="1:25">
      <c r="A94" s="57"/>
      <c r="B94" s="17"/>
      <c r="C94" s="17"/>
      <c r="D94" s="17"/>
      <c r="E94" s="17"/>
      <c r="F94" s="17"/>
      <c r="G94" s="17"/>
      <c r="H94" s="57"/>
      <c r="I94" s="57"/>
      <c r="J94" s="57"/>
      <c r="K94" s="57"/>
      <c r="M94" s="17"/>
      <c r="N94" s="17"/>
      <c r="O94" s="17"/>
      <c r="P94" s="17"/>
      <c r="Q94" s="17"/>
      <c r="R94" s="57"/>
      <c r="S94" s="57"/>
      <c r="T94" s="57"/>
      <c r="U94" s="57"/>
      <c r="V94" s="17"/>
      <c r="W94" s="57"/>
      <c r="X94" s="57"/>
      <c r="Y94" s="57"/>
    </row>
    <row r="95" hidden="1" spans="1:25">
      <c r="A95" s="57"/>
      <c r="B95" s="17"/>
      <c r="C95" s="17"/>
      <c r="D95" s="17"/>
      <c r="E95" s="17"/>
      <c r="F95" s="17"/>
      <c r="G95" s="17"/>
      <c r="H95" s="57"/>
      <c r="I95" s="57"/>
      <c r="J95" s="57"/>
      <c r="K95" s="57"/>
      <c r="M95" s="17"/>
      <c r="N95" s="17"/>
      <c r="O95" s="17"/>
      <c r="P95" s="17"/>
      <c r="Q95" s="17"/>
      <c r="R95" s="57"/>
      <c r="S95" s="57"/>
      <c r="T95" s="57"/>
      <c r="U95" s="57"/>
      <c r="V95" s="17"/>
      <c r="W95" s="57"/>
      <c r="X95" s="57"/>
      <c r="Y95" s="57"/>
    </row>
    <row r="96" hidden="1" spans="1:25">
      <c r="A96" s="57"/>
      <c r="B96" s="17"/>
      <c r="C96" s="17"/>
      <c r="D96" s="17"/>
      <c r="E96" s="17"/>
      <c r="F96" s="17"/>
      <c r="G96" s="17"/>
      <c r="H96" s="17"/>
      <c r="M96" s="17"/>
      <c r="N96" s="17"/>
      <c r="O96" s="17"/>
      <c r="P96" s="17"/>
      <c r="Q96" s="17"/>
      <c r="R96" s="17"/>
      <c r="S96" s="17"/>
      <c r="T96" s="17"/>
      <c r="V96" s="17"/>
      <c r="W96" s="17"/>
      <c r="X96" s="17"/>
      <c r="Y96" s="57"/>
    </row>
    <row r="97" hidden="1" spans="1:25">
      <c r="A97" s="57"/>
      <c r="B97" s="17"/>
      <c r="C97" s="17"/>
      <c r="D97" s="17"/>
      <c r="E97" s="17"/>
      <c r="F97" s="17"/>
      <c r="G97" s="17"/>
      <c r="H97" s="17"/>
      <c r="M97" s="17"/>
      <c r="N97" s="233"/>
      <c r="O97" s="17"/>
      <c r="P97" s="17"/>
      <c r="Q97" s="17"/>
      <c r="R97" s="57"/>
      <c r="S97" s="57"/>
      <c r="T97" s="57"/>
      <c r="U97" s="57"/>
      <c r="V97" s="17"/>
      <c r="W97" s="57"/>
      <c r="X97" s="57"/>
      <c r="Y97" s="57"/>
    </row>
    <row r="98" hidden="1" spans="1:24">
      <c r="A98" s="57"/>
      <c r="B98" s="17"/>
      <c r="C98" s="17"/>
      <c r="D98" s="17"/>
      <c r="E98" s="17"/>
      <c r="F98" s="17"/>
      <c r="G98" s="17"/>
      <c r="H98" s="17"/>
      <c r="M98" s="17"/>
      <c r="N98" s="17"/>
      <c r="O98" s="17"/>
      <c r="P98" s="17"/>
      <c r="Q98" s="17"/>
      <c r="R98" s="57"/>
      <c r="S98" s="57"/>
      <c r="T98" s="57"/>
      <c r="U98" s="57"/>
      <c r="V98" s="17"/>
      <c r="W98" s="57"/>
      <c r="X98" s="57"/>
    </row>
    <row r="99" hidden="1" spans="1:24">
      <c r="A99" s="57"/>
      <c r="B99" s="17"/>
      <c r="C99" s="17"/>
      <c r="D99" s="17"/>
      <c r="E99" s="17"/>
      <c r="F99" s="17"/>
      <c r="G99" s="17"/>
      <c r="H99" s="17"/>
      <c r="M99" s="17"/>
      <c r="N99" s="17"/>
      <c r="O99" s="17"/>
      <c r="P99" s="17"/>
      <c r="Q99" s="17"/>
      <c r="R99" s="57"/>
      <c r="S99" s="57"/>
      <c r="T99" s="57"/>
      <c r="U99" s="57"/>
      <c r="V99" s="17"/>
      <c r="W99" s="57"/>
      <c r="X99" s="57"/>
    </row>
    <row r="100" hidden="1" spans="1:24">
      <c r="A100" s="57"/>
      <c r="B100" s="17"/>
      <c r="C100" s="17"/>
      <c r="D100" s="17"/>
      <c r="E100" s="17"/>
      <c r="F100" s="17"/>
      <c r="G100" s="17"/>
      <c r="H100" s="17"/>
      <c r="M100" s="17"/>
      <c r="N100" s="17"/>
      <c r="O100" s="17"/>
      <c r="P100" s="17"/>
      <c r="Q100" s="17"/>
      <c r="R100" s="57"/>
      <c r="S100" s="57"/>
      <c r="T100" s="57"/>
      <c r="U100" s="57"/>
      <c r="V100" s="17"/>
      <c r="W100" s="57"/>
      <c r="X100" s="57"/>
    </row>
    <row r="101" hidden="1" spans="1:24">
      <c r="A101" s="57"/>
      <c r="B101" s="17"/>
      <c r="C101" s="17"/>
      <c r="D101" s="17"/>
      <c r="E101" s="17"/>
      <c r="F101" s="17"/>
      <c r="G101" s="17"/>
      <c r="H101" s="17"/>
      <c r="M101" s="17"/>
      <c r="N101" s="17"/>
      <c r="O101" s="17"/>
      <c r="P101" s="17"/>
      <c r="Q101" s="17"/>
      <c r="R101" s="57"/>
      <c r="S101" s="57"/>
      <c r="T101" s="57"/>
      <c r="U101" s="57"/>
      <c r="V101" s="17"/>
      <c r="W101" s="57"/>
      <c r="X101" s="57"/>
    </row>
    <row r="102" hidden="1" spans="1:24">
      <c r="A102" s="57"/>
      <c r="B102" s="17"/>
      <c r="C102" s="17"/>
      <c r="D102" s="17"/>
      <c r="E102" s="17"/>
      <c r="F102" s="17"/>
      <c r="G102" s="17"/>
      <c r="H102" s="17"/>
      <c r="M102" s="17"/>
      <c r="N102" s="17"/>
      <c r="O102" s="17"/>
      <c r="P102" s="17"/>
      <c r="Q102" s="17"/>
      <c r="R102" s="57"/>
      <c r="S102" s="57"/>
      <c r="T102" s="57"/>
      <c r="U102" s="57"/>
      <c r="V102" s="17"/>
      <c r="W102" s="57"/>
      <c r="X102" s="57"/>
    </row>
    <row r="103" hidden="1" spans="1:24">
      <c r="A103" s="57"/>
      <c r="B103" s="17"/>
      <c r="C103" s="17"/>
      <c r="D103" s="17"/>
      <c r="E103" s="17"/>
      <c r="F103" s="17"/>
      <c r="G103" s="17"/>
      <c r="H103" s="17"/>
      <c r="M103" s="17"/>
      <c r="N103" s="17"/>
      <c r="O103" s="17"/>
      <c r="P103" s="17"/>
      <c r="Q103" s="17"/>
      <c r="R103" s="57"/>
      <c r="S103" s="57"/>
      <c r="T103" s="57"/>
      <c r="U103" s="57"/>
      <c r="V103" s="17"/>
      <c r="W103" s="57"/>
      <c r="X103" s="57"/>
    </row>
    <row r="104" hidden="1" spans="1:24">
      <c r="A104" s="57"/>
      <c r="B104" s="17"/>
      <c r="C104" s="17"/>
      <c r="D104" s="17"/>
      <c r="E104" s="17"/>
      <c r="F104" s="17"/>
      <c r="G104" s="17"/>
      <c r="H104" s="17"/>
      <c r="M104" s="17"/>
      <c r="N104" s="17"/>
      <c r="O104" s="17"/>
      <c r="P104" s="17"/>
      <c r="Q104" s="17"/>
      <c r="R104" s="57"/>
      <c r="S104" s="57"/>
      <c r="T104" s="57"/>
      <c r="U104" s="57"/>
      <c r="V104" s="17"/>
      <c r="W104" s="57"/>
      <c r="X104" s="57"/>
    </row>
    <row r="105" hidden="1" spans="1:24">
      <c r="A105" s="57"/>
      <c r="B105" s="17"/>
      <c r="C105" s="17"/>
      <c r="D105" s="17"/>
      <c r="E105" s="17"/>
      <c r="F105" s="17"/>
      <c r="G105" s="17"/>
      <c r="H105" s="17"/>
      <c r="M105" s="17"/>
      <c r="N105" s="17"/>
      <c r="O105" s="17"/>
      <c r="P105" s="17"/>
      <c r="Q105" s="17"/>
      <c r="R105" s="57"/>
      <c r="S105" s="57"/>
      <c r="T105" s="57"/>
      <c r="U105" s="57"/>
      <c r="V105" s="17"/>
      <c r="W105" s="57"/>
      <c r="X105" s="57"/>
    </row>
    <row r="106" hidden="1" spans="1:24">
      <c r="A106" s="57"/>
      <c r="B106" s="17"/>
      <c r="C106" s="17"/>
      <c r="D106" s="17"/>
      <c r="E106" s="17"/>
      <c r="F106" s="17"/>
      <c r="G106" s="17"/>
      <c r="H106" s="17"/>
      <c r="M106" s="17"/>
      <c r="N106" s="17"/>
      <c r="O106" s="17"/>
      <c r="P106" s="17"/>
      <c r="Q106" s="17"/>
      <c r="R106" s="57"/>
      <c r="S106" s="57"/>
      <c r="T106" s="57"/>
      <c r="U106" s="57"/>
      <c r="V106" s="17"/>
      <c r="W106" s="57"/>
      <c r="X106" s="57"/>
    </row>
    <row r="107" hidden="1" spans="1:24">
      <c r="A107" s="57"/>
      <c r="B107" s="17"/>
      <c r="C107" s="17"/>
      <c r="D107" s="17"/>
      <c r="E107" s="17"/>
      <c r="F107" s="17"/>
      <c r="G107" s="17"/>
      <c r="H107" s="17"/>
      <c r="M107" s="17"/>
      <c r="N107" s="17"/>
      <c r="O107" s="17"/>
      <c r="P107" s="17"/>
      <c r="Q107" s="17"/>
      <c r="R107" s="57"/>
      <c r="S107" s="57"/>
      <c r="T107" s="57"/>
      <c r="U107" s="57"/>
      <c r="V107" s="17"/>
      <c r="W107" s="57"/>
      <c r="X107" s="57"/>
    </row>
    <row r="108" hidden="1" spans="1:24">
      <c r="A108" s="57"/>
      <c r="B108" s="17"/>
      <c r="C108" s="17"/>
      <c r="D108" s="17"/>
      <c r="E108" s="17"/>
      <c r="F108" s="17"/>
      <c r="G108" s="17"/>
      <c r="H108" s="17"/>
      <c r="M108" s="17"/>
      <c r="N108" s="17"/>
      <c r="O108" s="17"/>
      <c r="P108" s="17"/>
      <c r="Q108" s="17"/>
      <c r="R108" s="57"/>
      <c r="S108" s="57"/>
      <c r="T108" s="57"/>
      <c r="U108" s="57"/>
      <c r="V108" s="17"/>
      <c r="W108" s="57"/>
      <c r="X108" s="57"/>
    </row>
    <row r="109" hidden="1" spans="1:24">
      <c r="A109" s="57"/>
      <c r="B109" s="17"/>
      <c r="C109" s="17"/>
      <c r="D109" s="17"/>
      <c r="E109" s="17"/>
      <c r="F109" s="17"/>
      <c r="G109" s="17"/>
      <c r="H109" s="17"/>
      <c r="M109" s="17"/>
      <c r="N109" s="17"/>
      <c r="O109" s="17"/>
      <c r="P109" s="17"/>
      <c r="Q109" s="17"/>
      <c r="R109" s="57"/>
      <c r="S109" s="57"/>
      <c r="T109" s="57"/>
      <c r="U109" s="57"/>
      <c r="V109" s="17"/>
      <c r="W109" s="57"/>
      <c r="X109" s="57"/>
    </row>
    <row r="110" hidden="1" spans="1:24">
      <c r="A110" s="57"/>
      <c r="B110" s="17"/>
      <c r="C110" s="17"/>
      <c r="D110" s="17"/>
      <c r="E110" s="17"/>
      <c r="F110" s="17"/>
      <c r="G110" s="17"/>
      <c r="H110" s="17"/>
      <c r="M110" s="17"/>
      <c r="N110" s="17"/>
      <c r="O110" s="17"/>
      <c r="P110" s="17"/>
      <c r="Q110" s="17"/>
      <c r="R110" s="57"/>
      <c r="S110" s="57"/>
      <c r="T110" s="57"/>
      <c r="U110" s="57"/>
      <c r="V110" s="17"/>
      <c r="W110" s="57"/>
      <c r="X110" s="57"/>
    </row>
    <row r="111" hidden="1" spans="1:24">
      <c r="A111" s="57"/>
      <c r="B111" s="17"/>
      <c r="C111" s="17"/>
      <c r="D111" s="17"/>
      <c r="E111" s="17"/>
      <c r="F111" s="17"/>
      <c r="G111" s="17"/>
      <c r="H111" s="17"/>
      <c r="M111" s="17"/>
      <c r="N111" s="17"/>
      <c r="O111" s="17"/>
      <c r="P111" s="17"/>
      <c r="Q111" s="17"/>
      <c r="R111" s="57"/>
      <c r="S111" s="57"/>
      <c r="T111" s="57"/>
      <c r="U111" s="57"/>
      <c r="V111" s="17"/>
      <c r="W111" s="57"/>
      <c r="X111" s="57"/>
    </row>
    <row r="112" hidden="1" spans="1:24">
      <c r="A112" s="57"/>
      <c r="B112" s="17"/>
      <c r="C112" s="17"/>
      <c r="D112" s="17"/>
      <c r="E112" s="17"/>
      <c r="F112" s="17"/>
      <c r="G112" s="17"/>
      <c r="H112" s="17"/>
      <c r="M112" s="17"/>
      <c r="N112" s="17"/>
      <c r="O112" s="17"/>
      <c r="P112" s="17"/>
      <c r="Q112" s="17"/>
      <c r="R112" s="17"/>
      <c r="S112" s="17"/>
      <c r="T112" s="17"/>
      <c r="V112" s="57"/>
      <c r="W112" s="57"/>
      <c r="X112" s="57"/>
    </row>
    <row r="113" hidden="1" spans="1:24">
      <c r="A113" s="57"/>
      <c r="B113" s="17"/>
      <c r="C113" s="17"/>
      <c r="D113" s="17"/>
      <c r="E113" s="17"/>
      <c r="F113" s="17"/>
      <c r="G113" s="17"/>
      <c r="H113" s="17"/>
      <c r="M113" s="17"/>
      <c r="N113" s="17"/>
      <c r="O113" s="17"/>
      <c r="P113" s="17"/>
      <c r="Q113" s="17"/>
      <c r="R113" s="17"/>
      <c r="S113" s="17"/>
      <c r="T113" s="17"/>
      <c r="V113" s="57"/>
      <c r="W113" s="57"/>
      <c r="X113" s="57"/>
    </row>
    <row r="114" hidden="1" spans="1:24">
      <c r="A114" s="57"/>
      <c r="B114" s="17"/>
      <c r="C114" s="17"/>
      <c r="D114" s="17"/>
      <c r="E114" s="17"/>
      <c r="F114" s="17"/>
      <c r="G114" s="17"/>
      <c r="H114" s="17"/>
      <c r="M114" s="17"/>
      <c r="N114" s="17"/>
      <c r="O114" s="17"/>
      <c r="P114" s="17"/>
      <c r="Q114" s="17"/>
      <c r="R114" s="17"/>
      <c r="S114" s="17"/>
      <c r="T114" s="17"/>
      <c r="V114" s="57"/>
      <c r="W114" s="57"/>
      <c r="X114" s="57"/>
    </row>
    <row r="115" hidden="1" spans="1:24">
      <c r="A115" s="57"/>
      <c r="B115" s="17"/>
      <c r="C115" s="17"/>
      <c r="D115" s="17"/>
      <c r="E115" s="17"/>
      <c r="F115" s="17"/>
      <c r="G115" s="17"/>
      <c r="H115" s="17"/>
      <c r="M115" s="17"/>
      <c r="N115" s="17"/>
      <c r="O115" s="17"/>
      <c r="P115" s="17"/>
      <c r="Q115" s="17"/>
      <c r="R115" s="17"/>
      <c r="S115" s="17"/>
      <c r="T115" s="17"/>
      <c r="V115" s="57"/>
      <c r="W115" s="57"/>
      <c r="X115" s="57"/>
    </row>
    <row r="116" hidden="1" spans="1:24">
      <c r="A116" s="57"/>
      <c r="B116" s="17"/>
      <c r="C116" s="17"/>
      <c r="D116" s="17"/>
      <c r="E116" s="17"/>
      <c r="F116" s="17"/>
      <c r="G116" s="17"/>
      <c r="H116" s="17"/>
      <c r="M116" s="17"/>
      <c r="N116" s="17"/>
      <c r="O116" s="17"/>
      <c r="P116" s="17"/>
      <c r="Q116" s="17"/>
      <c r="R116" s="17"/>
      <c r="S116" s="17"/>
      <c r="T116" s="17"/>
      <c r="V116" s="57"/>
      <c r="W116" s="57"/>
      <c r="X116" s="57"/>
    </row>
    <row r="117" hidden="1" spans="1:24">
      <c r="A117" s="57"/>
      <c r="B117" s="17"/>
      <c r="C117" s="17"/>
      <c r="D117" s="17"/>
      <c r="E117" s="17"/>
      <c r="F117" s="17"/>
      <c r="G117" s="17"/>
      <c r="H117" s="17"/>
      <c r="M117" s="17"/>
      <c r="N117" s="17"/>
      <c r="O117" s="17"/>
      <c r="P117" s="17"/>
      <c r="Q117" s="17"/>
      <c r="R117" s="17"/>
      <c r="S117" s="17"/>
      <c r="T117" s="17"/>
      <c r="V117" s="57"/>
      <c r="W117" s="57"/>
      <c r="X117" s="57"/>
    </row>
    <row r="118" hidden="1" spans="1:24">
      <c r="A118" s="57"/>
      <c r="B118" s="17"/>
      <c r="C118" s="17"/>
      <c r="D118" s="17"/>
      <c r="E118" s="17"/>
      <c r="F118" s="17"/>
      <c r="G118" s="17"/>
      <c r="H118" s="17"/>
      <c r="M118" s="17"/>
      <c r="N118" s="17"/>
      <c r="O118" s="17"/>
      <c r="P118" s="17"/>
      <c r="Q118" s="17"/>
      <c r="R118" s="17"/>
      <c r="S118" s="17"/>
      <c r="T118" s="17"/>
      <c r="V118" s="57"/>
      <c r="W118" s="57"/>
      <c r="X118" s="57"/>
    </row>
    <row r="119" hidden="1" spans="1:24">
      <c r="A119" s="57"/>
      <c r="B119" s="17"/>
      <c r="C119" s="17"/>
      <c r="D119" s="17"/>
      <c r="E119" s="17"/>
      <c r="F119" s="17"/>
      <c r="G119" s="17"/>
      <c r="H119" s="17"/>
      <c r="M119" s="17"/>
      <c r="N119" s="17"/>
      <c r="O119" s="17"/>
      <c r="P119" s="17"/>
      <c r="Q119" s="17"/>
      <c r="R119" s="17"/>
      <c r="S119" s="17"/>
      <c r="T119" s="17"/>
      <c r="V119" s="57"/>
      <c r="W119" s="57"/>
      <c r="X119" s="57"/>
    </row>
    <row r="120" hidden="1" spans="1:24">
      <c r="A120" s="57"/>
      <c r="B120" s="17"/>
      <c r="C120" s="17"/>
      <c r="D120" s="17"/>
      <c r="E120" s="17"/>
      <c r="F120" s="17"/>
      <c r="G120" s="17"/>
      <c r="H120" s="17"/>
      <c r="M120" s="17"/>
      <c r="N120" s="17"/>
      <c r="O120" s="17"/>
      <c r="P120" s="17"/>
      <c r="Q120" s="17"/>
      <c r="R120" s="17"/>
      <c r="S120" s="17"/>
      <c r="T120" s="17"/>
      <c r="V120" s="57"/>
      <c r="W120" s="57"/>
      <c r="X120" s="57"/>
    </row>
    <row r="121" hidden="1" spans="1:24">
      <c r="A121" s="57"/>
      <c r="B121" s="17"/>
      <c r="C121" s="17"/>
      <c r="D121" s="17"/>
      <c r="E121" s="17"/>
      <c r="F121" s="17"/>
      <c r="G121" s="17"/>
      <c r="H121" s="17"/>
      <c r="M121" s="17"/>
      <c r="N121" s="17"/>
      <c r="O121" s="17"/>
      <c r="P121" s="17"/>
      <c r="Q121" s="17"/>
      <c r="R121" s="17"/>
      <c r="S121" s="17"/>
      <c r="T121" s="17"/>
      <c r="V121" s="57"/>
      <c r="W121" s="57"/>
      <c r="X121" s="57"/>
    </row>
    <row r="122" hidden="1" spans="1:24">
      <c r="A122" s="57"/>
      <c r="B122" s="17"/>
      <c r="C122" s="17"/>
      <c r="D122" s="17"/>
      <c r="E122" s="17"/>
      <c r="F122" s="17"/>
      <c r="G122" s="17"/>
      <c r="H122" s="17"/>
      <c r="M122" s="17"/>
      <c r="N122" s="17"/>
      <c r="O122" s="17"/>
      <c r="P122" s="17"/>
      <c r="Q122" s="17"/>
      <c r="R122" s="17"/>
      <c r="S122" s="17"/>
      <c r="T122" s="17"/>
      <c r="V122" s="57"/>
      <c r="W122" s="57"/>
      <c r="X122" s="57"/>
    </row>
    <row r="123" hidden="1" spans="1:24">
      <c r="A123" s="57"/>
      <c r="B123" s="17"/>
      <c r="C123" s="17"/>
      <c r="D123" s="17"/>
      <c r="E123" s="17"/>
      <c r="F123" s="17"/>
      <c r="G123" s="17"/>
      <c r="H123" s="17"/>
      <c r="M123" s="17"/>
      <c r="N123" s="17"/>
      <c r="O123" s="17"/>
      <c r="P123" s="17"/>
      <c r="Q123" s="17"/>
      <c r="R123" s="17"/>
      <c r="S123" s="17"/>
      <c r="T123" s="17"/>
      <c r="V123" s="57"/>
      <c r="W123" s="57"/>
      <c r="X123" s="57"/>
    </row>
    <row r="124" hidden="1" spans="1:24">
      <c r="A124" s="57"/>
      <c r="B124" s="17"/>
      <c r="C124" s="17"/>
      <c r="D124" s="17"/>
      <c r="E124" s="17"/>
      <c r="F124" s="17"/>
      <c r="G124" s="17"/>
      <c r="H124" s="17"/>
      <c r="M124" s="17"/>
      <c r="N124" s="17"/>
      <c r="O124" s="17"/>
      <c r="P124" s="17"/>
      <c r="Q124" s="17"/>
      <c r="R124" s="17"/>
      <c r="S124" s="17"/>
      <c r="T124" s="17"/>
      <c r="V124" s="57"/>
      <c r="W124" s="57"/>
      <c r="X124" s="57"/>
    </row>
    <row r="125" hidden="1" spans="1:24">
      <c r="A125" s="57"/>
      <c r="B125" s="17"/>
      <c r="C125" s="17"/>
      <c r="D125" s="17"/>
      <c r="E125" s="17"/>
      <c r="F125" s="17"/>
      <c r="G125" s="17"/>
      <c r="H125" s="17"/>
      <c r="M125" s="17"/>
      <c r="N125" s="17"/>
      <c r="O125" s="17"/>
      <c r="P125" s="17"/>
      <c r="Q125" s="17"/>
      <c r="R125" s="17"/>
      <c r="S125" s="17"/>
      <c r="T125" s="17"/>
      <c r="V125" s="57"/>
      <c r="W125" s="57"/>
      <c r="X125" s="57"/>
    </row>
    <row r="126" hidden="1" spans="1:24">
      <c r="A126" s="57"/>
      <c r="B126" s="17"/>
      <c r="C126" s="17"/>
      <c r="D126" s="17"/>
      <c r="E126" s="17"/>
      <c r="F126" s="17"/>
      <c r="G126" s="17"/>
      <c r="H126" s="17"/>
      <c r="M126" s="17"/>
      <c r="N126" s="17"/>
      <c r="O126" s="17"/>
      <c r="P126" s="17"/>
      <c r="Q126" s="17"/>
      <c r="R126" s="17"/>
      <c r="S126" s="17"/>
      <c r="T126" s="17"/>
      <c r="V126" s="57"/>
      <c r="W126" s="57"/>
      <c r="X126" s="57"/>
    </row>
    <row r="127" hidden="1" spans="1:24">
      <c r="A127" s="57"/>
      <c r="B127" s="17"/>
      <c r="C127" s="17"/>
      <c r="D127" s="17"/>
      <c r="E127" s="17"/>
      <c r="F127" s="17"/>
      <c r="G127" s="17"/>
      <c r="H127" s="17"/>
      <c r="M127" s="17"/>
      <c r="N127" s="17"/>
      <c r="O127" s="17"/>
      <c r="P127" s="17"/>
      <c r="Q127" s="17"/>
      <c r="R127" s="17"/>
      <c r="S127" s="17"/>
      <c r="T127" s="17"/>
      <c r="V127" s="57"/>
      <c r="W127" s="57"/>
      <c r="X127" s="57"/>
    </row>
    <row r="128" hidden="1" spans="1:24">
      <c r="A128" s="57"/>
      <c r="B128" s="17"/>
      <c r="C128" s="17"/>
      <c r="D128" s="17"/>
      <c r="E128" s="17"/>
      <c r="F128" s="17"/>
      <c r="G128" s="17"/>
      <c r="H128" s="17"/>
      <c r="M128" s="17"/>
      <c r="N128" s="17"/>
      <c r="O128" s="17"/>
      <c r="P128" s="17"/>
      <c r="Q128" s="17"/>
      <c r="R128" s="17"/>
      <c r="S128" s="17"/>
      <c r="T128" s="17"/>
      <c r="V128" s="57"/>
      <c r="W128" s="57"/>
      <c r="X128" s="57"/>
    </row>
    <row r="129" hidden="1" spans="1:24">
      <c r="A129" s="57"/>
      <c r="B129" s="17"/>
      <c r="C129" s="17"/>
      <c r="D129" s="17"/>
      <c r="E129" s="17"/>
      <c r="F129" s="17"/>
      <c r="G129" s="17"/>
      <c r="H129" s="17"/>
      <c r="M129" s="17"/>
      <c r="N129" s="17"/>
      <c r="O129" s="17"/>
      <c r="P129" s="17"/>
      <c r="Q129" s="17"/>
      <c r="R129" s="17"/>
      <c r="S129" s="17"/>
      <c r="T129" s="17"/>
      <c r="V129" s="57"/>
      <c r="W129" s="57"/>
      <c r="X129" s="57"/>
    </row>
    <row r="130" hidden="1" spans="1:24">
      <c r="A130" s="57"/>
      <c r="B130" s="17"/>
      <c r="C130" s="17"/>
      <c r="D130" s="17"/>
      <c r="E130" s="17"/>
      <c r="F130" s="17"/>
      <c r="G130" s="17"/>
      <c r="H130" s="17"/>
      <c r="M130" s="17"/>
      <c r="N130" s="17"/>
      <c r="O130" s="17"/>
      <c r="P130" s="17"/>
      <c r="Q130" s="17"/>
      <c r="R130" s="17"/>
      <c r="S130" s="17"/>
      <c r="T130" s="17"/>
      <c r="V130" s="57"/>
      <c r="W130" s="57"/>
      <c r="X130" s="57"/>
    </row>
    <row r="131" hidden="1" spans="1:24">
      <c r="A131" s="57"/>
      <c r="B131" s="17"/>
      <c r="C131" s="17"/>
      <c r="D131" s="17"/>
      <c r="E131" s="17"/>
      <c r="F131" s="17"/>
      <c r="G131" s="17"/>
      <c r="H131" s="17"/>
      <c r="M131" s="17"/>
      <c r="N131" s="17"/>
      <c r="O131" s="17"/>
      <c r="P131" s="17"/>
      <c r="Q131" s="17"/>
      <c r="R131" s="17"/>
      <c r="S131" s="17"/>
      <c r="T131" s="17"/>
      <c r="V131" s="57"/>
      <c r="W131" s="57"/>
      <c r="X131" s="57"/>
    </row>
    <row r="132" hidden="1" spans="1:24">
      <c r="A132" s="57"/>
      <c r="B132" s="17"/>
      <c r="C132" s="17"/>
      <c r="D132" s="17"/>
      <c r="E132" s="17"/>
      <c r="F132" s="17"/>
      <c r="G132" s="17"/>
      <c r="H132" s="17"/>
      <c r="M132" s="17"/>
      <c r="N132" s="17"/>
      <c r="O132" s="17"/>
      <c r="P132" s="17"/>
      <c r="Q132" s="17"/>
      <c r="R132" s="17"/>
      <c r="S132" s="17"/>
      <c r="T132" s="17"/>
      <c r="V132" s="57"/>
      <c r="W132" s="57"/>
      <c r="X132" s="57"/>
    </row>
    <row r="133" hidden="1" spans="1:24">
      <c r="A133" s="57"/>
      <c r="B133" s="17"/>
      <c r="C133" s="17"/>
      <c r="D133" s="17"/>
      <c r="E133" s="17"/>
      <c r="F133" s="17"/>
      <c r="G133" s="17"/>
      <c r="H133" s="17"/>
      <c r="M133" s="17"/>
      <c r="N133" s="17"/>
      <c r="O133" s="17"/>
      <c r="P133" s="17"/>
      <c r="Q133" s="17"/>
      <c r="R133" s="17"/>
      <c r="S133" s="17"/>
      <c r="T133" s="17"/>
      <c r="V133" s="57"/>
      <c r="W133" s="57"/>
      <c r="X133" s="57"/>
    </row>
    <row r="134" hidden="1" spans="1:24">
      <c r="A134" s="57"/>
      <c r="B134" s="17"/>
      <c r="C134" s="17"/>
      <c r="D134" s="17"/>
      <c r="E134" s="17"/>
      <c r="F134" s="17"/>
      <c r="G134" s="17"/>
      <c r="H134" s="17"/>
      <c r="M134" s="17"/>
      <c r="N134" s="17"/>
      <c r="O134" s="17"/>
      <c r="P134" s="17"/>
      <c r="Q134" s="17"/>
      <c r="R134" s="17"/>
      <c r="S134" s="17"/>
      <c r="T134" s="17"/>
      <c r="V134" s="57"/>
      <c r="W134" s="57"/>
      <c r="X134" s="57"/>
    </row>
    <row r="135" hidden="1" spans="1:24">
      <c r="A135" s="57"/>
      <c r="B135" s="17"/>
      <c r="C135" s="17"/>
      <c r="D135" s="17"/>
      <c r="E135" s="17"/>
      <c r="F135" s="17"/>
      <c r="G135" s="17"/>
      <c r="H135" s="17"/>
      <c r="M135" s="17"/>
      <c r="N135" s="17"/>
      <c r="O135" s="17"/>
      <c r="P135" s="17"/>
      <c r="Q135" s="17"/>
      <c r="R135" s="17"/>
      <c r="S135" s="17"/>
      <c r="T135" s="17"/>
      <c r="V135" s="57"/>
      <c r="W135" s="57"/>
      <c r="X135" s="57"/>
    </row>
    <row r="136" hidden="1" spans="1:24">
      <c r="A136" s="57"/>
      <c r="B136" s="17"/>
      <c r="C136" s="17"/>
      <c r="D136" s="17"/>
      <c r="E136" s="17"/>
      <c r="F136" s="17"/>
      <c r="G136" s="17"/>
      <c r="H136" s="17"/>
      <c r="M136" s="17"/>
      <c r="N136" s="17"/>
      <c r="O136" s="17"/>
      <c r="P136" s="17"/>
      <c r="Q136" s="17"/>
      <c r="R136" s="17"/>
      <c r="S136" s="17"/>
      <c r="T136" s="17"/>
      <c r="V136" s="57"/>
      <c r="W136" s="57"/>
      <c r="X136" s="57"/>
    </row>
    <row r="137" hidden="1" spans="1:24">
      <c r="A137" s="57"/>
      <c r="B137" s="17"/>
      <c r="C137" s="17"/>
      <c r="D137" s="17"/>
      <c r="E137" s="17"/>
      <c r="F137" s="17"/>
      <c r="G137" s="17"/>
      <c r="H137" s="17"/>
      <c r="M137" s="17"/>
      <c r="N137" s="17"/>
      <c r="O137" s="17"/>
      <c r="P137" s="17"/>
      <c r="Q137" s="17"/>
      <c r="R137" s="17"/>
      <c r="S137" s="17"/>
      <c r="T137" s="17"/>
      <c r="V137" s="57"/>
      <c r="W137" s="57"/>
      <c r="X137" s="57"/>
    </row>
    <row r="138" hidden="1" spans="1:24">
      <c r="A138" s="57"/>
      <c r="B138" s="17"/>
      <c r="C138" s="17"/>
      <c r="D138" s="17"/>
      <c r="E138" s="17"/>
      <c r="F138" s="17"/>
      <c r="G138" s="17"/>
      <c r="H138" s="17"/>
      <c r="M138" s="17"/>
      <c r="N138" s="17"/>
      <c r="O138" s="17"/>
      <c r="P138" s="17"/>
      <c r="Q138" s="17"/>
      <c r="R138" s="17"/>
      <c r="S138" s="17"/>
      <c r="T138" s="17"/>
      <c r="V138" s="57"/>
      <c r="W138" s="57"/>
      <c r="X138" s="57"/>
    </row>
    <row r="139" hidden="1" spans="1:24">
      <c r="A139" s="57"/>
      <c r="B139" s="17"/>
      <c r="C139" s="17"/>
      <c r="D139" s="17"/>
      <c r="E139" s="17"/>
      <c r="F139" s="17"/>
      <c r="G139" s="17"/>
      <c r="H139" s="17"/>
      <c r="M139" s="17"/>
      <c r="N139" s="17"/>
      <c r="O139" s="17"/>
      <c r="P139" s="17"/>
      <c r="Q139" s="17"/>
      <c r="R139" s="17"/>
      <c r="S139" s="17"/>
      <c r="T139" s="17"/>
      <c r="V139" s="57"/>
      <c r="W139" s="57"/>
      <c r="X139" s="57"/>
    </row>
    <row r="140" hidden="1" spans="1:24">
      <c r="A140" s="57"/>
      <c r="B140" s="17"/>
      <c r="C140" s="17"/>
      <c r="D140" s="17"/>
      <c r="E140" s="17"/>
      <c r="F140" s="17"/>
      <c r="G140" s="17"/>
      <c r="H140" s="17"/>
      <c r="M140" s="17"/>
      <c r="N140" s="17"/>
      <c r="O140" s="17"/>
      <c r="P140" s="17"/>
      <c r="Q140" s="17"/>
      <c r="R140" s="17"/>
      <c r="S140" s="17"/>
      <c r="T140" s="17"/>
      <c r="V140" s="57"/>
      <c r="W140" s="57"/>
      <c r="X140" s="57"/>
    </row>
    <row r="141" hidden="1" spans="1:24">
      <c r="A141" s="57"/>
      <c r="B141" s="17"/>
      <c r="C141" s="17"/>
      <c r="D141" s="17"/>
      <c r="E141" s="17"/>
      <c r="F141" s="17"/>
      <c r="G141" s="17"/>
      <c r="H141" s="17"/>
      <c r="M141" s="17"/>
      <c r="N141" s="17"/>
      <c r="O141" s="17"/>
      <c r="P141" s="17"/>
      <c r="Q141" s="17"/>
      <c r="R141" s="17"/>
      <c r="S141" s="17"/>
      <c r="T141" s="17"/>
      <c r="V141" s="57"/>
      <c r="W141" s="57"/>
      <c r="X141" s="57"/>
    </row>
    <row r="142" hidden="1" spans="1:24">
      <c r="A142" s="57"/>
      <c r="B142" s="17"/>
      <c r="C142" s="17"/>
      <c r="D142" s="17"/>
      <c r="E142" s="17"/>
      <c r="F142" s="17"/>
      <c r="G142" s="17"/>
      <c r="H142" s="17"/>
      <c r="M142" s="17"/>
      <c r="N142" s="17"/>
      <c r="O142" s="17"/>
      <c r="P142" s="17"/>
      <c r="Q142" s="17"/>
      <c r="R142" s="17"/>
      <c r="S142" s="17"/>
      <c r="T142" s="17"/>
      <c r="V142" s="57"/>
      <c r="W142" s="57"/>
      <c r="X142" s="57"/>
    </row>
    <row r="143" hidden="1" spans="1:24">
      <c r="A143" s="57"/>
      <c r="B143" s="17"/>
      <c r="C143" s="17"/>
      <c r="D143" s="17"/>
      <c r="E143" s="17"/>
      <c r="F143" s="17"/>
      <c r="G143" s="17"/>
      <c r="H143" s="17"/>
      <c r="M143" s="17"/>
      <c r="N143" s="17"/>
      <c r="O143" s="17"/>
      <c r="P143" s="17"/>
      <c r="Q143" s="17"/>
      <c r="R143" s="17"/>
      <c r="S143" s="17"/>
      <c r="T143" s="17"/>
      <c r="V143" s="57"/>
      <c r="W143" s="57"/>
      <c r="X143" s="57"/>
    </row>
    <row r="144" hidden="1" spans="1:24">
      <c r="A144" s="57"/>
      <c r="B144" s="17"/>
      <c r="C144" s="17"/>
      <c r="D144" s="17"/>
      <c r="E144" s="17"/>
      <c r="F144" s="17"/>
      <c r="G144" s="17"/>
      <c r="H144" s="17"/>
      <c r="M144" s="17"/>
      <c r="N144" s="17"/>
      <c r="O144" s="17"/>
      <c r="P144" s="17"/>
      <c r="Q144" s="17"/>
      <c r="R144" s="17"/>
      <c r="S144" s="17"/>
      <c r="T144" s="17"/>
      <c r="V144" s="57"/>
      <c r="W144" s="57"/>
      <c r="X144" s="57"/>
    </row>
    <row r="145" hidden="1" spans="1:24">
      <c r="A145" s="57"/>
      <c r="B145" s="17"/>
      <c r="C145" s="17"/>
      <c r="D145" s="17"/>
      <c r="E145" s="17"/>
      <c r="F145" s="17"/>
      <c r="G145" s="17"/>
      <c r="H145" s="17"/>
      <c r="M145" s="17"/>
      <c r="N145" s="17"/>
      <c r="O145" s="17"/>
      <c r="P145" s="17"/>
      <c r="Q145" s="17"/>
      <c r="R145" s="17"/>
      <c r="S145" s="17"/>
      <c r="T145" s="17"/>
      <c r="V145" s="57"/>
      <c r="W145" s="57"/>
      <c r="X145" s="57"/>
    </row>
    <row r="146" hidden="1" spans="1:24">
      <c r="A146" s="57"/>
      <c r="B146" s="17"/>
      <c r="C146" s="17"/>
      <c r="D146" s="17"/>
      <c r="E146" s="17"/>
      <c r="F146" s="17"/>
      <c r="G146" s="17"/>
      <c r="H146" s="17"/>
      <c r="M146" s="17"/>
      <c r="N146" s="17"/>
      <c r="O146" s="17"/>
      <c r="P146" s="17"/>
      <c r="Q146" s="17"/>
      <c r="R146" s="17"/>
      <c r="S146" s="17"/>
      <c r="T146" s="17"/>
      <c r="V146" s="57"/>
      <c r="W146" s="57"/>
      <c r="X146" s="57"/>
    </row>
    <row r="147" hidden="1" spans="1:24">
      <c r="A147" s="57"/>
      <c r="B147" s="17"/>
      <c r="C147" s="17"/>
      <c r="D147" s="17"/>
      <c r="E147" s="17"/>
      <c r="F147" s="17"/>
      <c r="G147" s="17"/>
      <c r="H147" s="17"/>
      <c r="M147" s="17"/>
      <c r="N147" s="17"/>
      <c r="O147" s="17"/>
      <c r="P147" s="17"/>
      <c r="Q147" s="17"/>
      <c r="R147" s="17"/>
      <c r="S147" s="17"/>
      <c r="T147" s="17"/>
      <c r="V147" s="57"/>
      <c r="W147" s="57"/>
      <c r="X147" s="57"/>
    </row>
    <row r="148" hidden="1" spans="1:24">
      <c r="A148" s="57"/>
      <c r="B148" s="17"/>
      <c r="C148" s="17"/>
      <c r="D148" s="17"/>
      <c r="E148" s="17"/>
      <c r="F148" s="17"/>
      <c r="G148" s="17"/>
      <c r="H148" s="17"/>
      <c r="M148" s="17"/>
      <c r="N148" s="17"/>
      <c r="O148" s="17"/>
      <c r="P148" s="17"/>
      <c r="Q148" s="17"/>
      <c r="R148" s="17"/>
      <c r="S148" s="17"/>
      <c r="T148" s="17"/>
      <c r="V148" s="57"/>
      <c r="W148" s="57"/>
      <c r="X148" s="57"/>
    </row>
    <row r="149" hidden="1" spans="1:24">
      <c r="A149" s="57"/>
      <c r="B149" s="17"/>
      <c r="C149" s="17"/>
      <c r="D149" s="17"/>
      <c r="E149" s="17"/>
      <c r="F149" s="17"/>
      <c r="G149" s="17"/>
      <c r="H149" s="17"/>
      <c r="M149" s="17"/>
      <c r="N149" s="17"/>
      <c r="O149" s="17"/>
      <c r="P149" s="17"/>
      <c r="Q149" s="17"/>
      <c r="R149" s="17"/>
      <c r="S149" s="17"/>
      <c r="T149" s="17"/>
      <c r="V149" s="57"/>
      <c r="W149" s="57"/>
      <c r="X149" s="57"/>
    </row>
    <row r="150" hidden="1" spans="1:24">
      <c r="A150" s="57"/>
      <c r="B150" s="17"/>
      <c r="C150" s="17"/>
      <c r="D150" s="17"/>
      <c r="E150" s="17"/>
      <c r="F150" s="17"/>
      <c r="G150" s="17"/>
      <c r="H150" s="17"/>
      <c r="M150" s="17"/>
      <c r="N150" s="17"/>
      <c r="O150" s="17"/>
      <c r="P150" s="17"/>
      <c r="Q150" s="17"/>
      <c r="R150" s="17"/>
      <c r="S150" s="17"/>
      <c r="T150" s="17"/>
      <c r="V150" s="57"/>
      <c r="W150" s="57"/>
      <c r="X150" s="57"/>
    </row>
    <row r="151" hidden="1" spans="1:24">
      <c r="A151" s="57"/>
      <c r="B151" s="17"/>
      <c r="C151" s="17"/>
      <c r="D151" s="17"/>
      <c r="E151" s="17"/>
      <c r="F151" s="17"/>
      <c r="G151" s="17"/>
      <c r="H151" s="17"/>
      <c r="M151" s="17"/>
      <c r="N151" s="17"/>
      <c r="O151" s="17"/>
      <c r="P151" s="17"/>
      <c r="Q151" s="17"/>
      <c r="R151" s="17"/>
      <c r="S151" s="17"/>
      <c r="T151" s="17"/>
      <c r="V151" s="57"/>
      <c r="W151" s="57"/>
      <c r="X151" s="57"/>
    </row>
    <row r="152" hidden="1" spans="1:24">
      <c r="A152" s="57"/>
      <c r="B152" s="17"/>
      <c r="C152" s="17"/>
      <c r="D152" s="17"/>
      <c r="E152" s="17"/>
      <c r="F152" s="17"/>
      <c r="G152" s="17"/>
      <c r="H152" s="17"/>
      <c r="M152" s="17"/>
      <c r="N152" s="17"/>
      <c r="O152" s="17"/>
      <c r="P152" s="17"/>
      <c r="Q152" s="17"/>
      <c r="R152" s="17"/>
      <c r="S152" s="17"/>
      <c r="T152" s="17"/>
      <c r="V152" s="57"/>
      <c r="W152" s="57"/>
      <c r="X152" s="57"/>
    </row>
    <row r="153" hidden="1" spans="1:24">
      <c r="A153" s="57"/>
      <c r="B153" s="17"/>
      <c r="C153" s="17"/>
      <c r="D153" s="17"/>
      <c r="E153" s="17"/>
      <c r="F153" s="17"/>
      <c r="G153" s="17"/>
      <c r="H153" s="17"/>
      <c r="M153" s="17"/>
      <c r="N153" s="17"/>
      <c r="O153" s="17"/>
      <c r="P153" s="17"/>
      <c r="Q153" s="17"/>
      <c r="R153" s="17"/>
      <c r="S153" s="17"/>
      <c r="T153" s="17"/>
      <c r="V153" s="57"/>
      <c r="W153" s="57"/>
      <c r="X153" s="57"/>
    </row>
    <row r="154" hidden="1" spans="1:24">
      <c r="A154" s="57"/>
      <c r="B154" s="17"/>
      <c r="C154" s="17"/>
      <c r="D154" s="17"/>
      <c r="E154" s="17"/>
      <c r="F154" s="17"/>
      <c r="G154" s="17"/>
      <c r="H154" s="17"/>
      <c r="M154" s="17"/>
      <c r="N154" s="17"/>
      <c r="O154" s="17"/>
      <c r="P154" s="17"/>
      <c r="Q154" s="17"/>
      <c r="R154" s="17"/>
      <c r="S154" s="17"/>
      <c r="T154" s="17"/>
      <c r="V154" s="57"/>
      <c r="W154" s="57"/>
      <c r="X154" s="57"/>
    </row>
    <row r="155" hidden="1" spans="1:24">
      <c r="A155" s="57"/>
      <c r="B155" s="17"/>
      <c r="C155" s="17"/>
      <c r="D155" s="17"/>
      <c r="E155" s="17"/>
      <c r="F155" s="17"/>
      <c r="G155" s="17"/>
      <c r="H155" s="17"/>
      <c r="M155" s="17"/>
      <c r="N155" s="17"/>
      <c r="O155" s="17"/>
      <c r="P155" s="17"/>
      <c r="Q155" s="17"/>
      <c r="R155" s="17"/>
      <c r="S155" s="17"/>
      <c r="T155" s="17"/>
      <c r="V155" s="57"/>
      <c r="W155" s="57"/>
      <c r="X155" s="57"/>
    </row>
    <row r="156" hidden="1" spans="1:24">
      <c r="A156" s="57"/>
      <c r="B156" s="17"/>
      <c r="C156" s="17"/>
      <c r="D156" s="17"/>
      <c r="E156" s="17"/>
      <c r="F156" s="17"/>
      <c r="G156" s="17"/>
      <c r="H156" s="17"/>
      <c r="M156" s="17"/>
      <c r="N156" s="17"/>
      <c r="O156" s="17"/>
      <c r="P156" s="17"/>
      <c r="Q156" s="17"/>
      <c r="R156" s="17"/>
      <c r="S156" s="17"/>
      <c r="T156" s="17"/>
      <c r="V156" s="57"/>
      <c r="W156" s="57"/>
      <c r="X156" s="57"/>
    </row>
    <row r="157" hidden="1" spans="1:24">
      <c r="A157" s="57"/>
      <c r="B157" s="17"/>
      <c r="C157" s="17"/>
      <c r="D157" s="17"/>
      <c r="E157" s="17"/>
      <c r="F157" s="17"/>
      <c r="G157" s="17"/>
      <c r="H157" s="17"/>
      <c r="M157" s="17"/>
      <c r="N157" s="17"/>
      <c r="O157" s="17"/>
      <c r="P157" s="17"/>
      <c r="Q157" s="17"/>
      <c r="R157" s="17"/>
      <c r="S157" s="17"/>
      <c r="T157" s="17"/>
      <c r="V157" s="57"/>
      <c r="W157" s="57"/>
      <c r="X157" s="57"/>
    </row>
    <row r="158" hidden="1" spans="1:24">
      <c r="A158" s="57"/>
      <c r="B158" s="17"/>
      <c r="C158" s="17"/>
      <c r="D158" s="17"/>
      <c r="E158" s="17"/>
      <c r="F158" s="17"/>
      <c r="G158" s="17"/>
      <c r="H158" s="17"/>
      <c r="M158" s="17"/>
      <c r="N158" s="17"/>
      <c r="O158" s="17"/>
      <c r="P158" s="17"/>
      <c r="Q158" s="17"/>
      <c r="R158" s="17"/>
      <c r="S158" s="17"/>
      <c r="T158" s="17"/>
      <c r="V158" s="57"/>
      <c r="W158" s="57"/>
      <c r="X158" s="57"/>
    </row>
    <row r="159" hidden="1" spans="1:24">
      <c r="A159" s="57"/>
      <c r="B159" s="17"/>
      <c r="C159" s="17"/>
      <c r="D159" s="17"/>
      <c r="E159" s="17"/>
      <c r="F159" s="17"/>
      <c r="G159" s="17"/>
      <c r="H159" s="17"/>
      <c r="M159" s="17"/>
      <c r="N159" s="17"/>
      <c r="O159" s="17"/>
      <c r="P159" s="17"/>
      <c r="Q159" s="17"/>
      <c r="R159" s="17"/>
      <c r="S159" s="17"/>
      <c r="T159" s="17"/>
      <c r="V159" s="57"/>
      <c r="W159" s="57"/>
      <c r="X159" s="57"/>
    </row>
    <row r="160" hidden="1" spans="1:24">
      <c r="A160" s="57"/>
      <c r="B160" s="17"/>
      <c r="C160" s="17"/>
      <c r="D160" s="17"/>
      <c r="E160" s="17"/>
      <c r="F160" s="17"/>
      <c r="G160" s="17"/>
      <c r="H160" s="17"/>
      <c r="M160" s="17"/>
      <c r="N160" s="17"/>
      <c r="O160" s="17"/>
      <c r="P160" s="17"/>
      <c r="Q160" s="17"/>
      <c r="R160" s="17"/>
      <c r="S160" s="17"/>
      <c r="T160" s="17"/>
      <c r="V160" s="57"/>
      <c r="W160" s="57"/>
      <c r="X160" s="57"/>
    </row>
    <row r="161" hidden="1" spans="1:24">
      <c r="A161" s="57"/>
      <c r="B161" s="17"/>
      <c r="C161" s="17"/>
      <c r="D161" s="17"/>
      <c r="E161" s="17"/>
      <c r="F161" s="17"/>
      <c r="G161" s="17"/>
      <c r="H161" s="17"/>
      <c r="M161" s="17"/>
      <c r="N161" s="17"/>
      <c r="O161" s="17"/>
      <c r="P161" s="17"/>
      <c r="Q161" s="17"/>
      <c r="R161" s="17"/>
      <c r="S161" s="17"/>
      <c r="T161" s="17"/>
      <c r="V161" s="57"/>
      <c r="W161" s="57"/>
      <c r="X161" s="57"/>
    </row>
    <row r="162" hidden="1" spans="1:24">
      <c r="A162" s="57"/>
      <c r="B162" s="17"/>
      <c r="C162" s="17"/>
      <c r="D162" s="17"/>
      <c r="E162" s="17"/>
      <c r="F162" s="17"/>
      <c r="G162" s="17"/>
      <c r="H162" s="17"/>
      <c r="M162" s="17"/>
      <c r="N162" s="17"/>
      <c r="O162" s="17"/>
      <c r="P162" s="17"/>
      <c r="Q162" s="17"/>
      <c r="R162" s="17"/>
      <c r="S162" s="17"/>
      <c r="T162" s="17"/>
      <c r="V162" s="57"/>
      <c r="W162" s="57"/>
      <c r="X162" s="57"/>
    </row>
    <row r="163" hidden="1" spans="1:24">
      <c r="A163" s="57"/>
      <c r="B163" s="17"/>
      <c r="C163" s="17"/>
      <c r="D163" s="17"/>
      <c r="E163" s="17"/>
      <c r="F163" s="17"/>
      <c r="G163" s="17"/>
      <c r="H163" s="17"/>
      <c r="M163" s="17"/>
      <c r="N163" s="17"/>
      <c r="O163" s="17"/>
      <c r="P163" s="17"/>
      <c r="Q163" s="17"/>
      <c r="R163" s="17"/>
      <c r="S163" s="17"/>
      <c r="T163" s="17"/>
      <c r="V163" s="57"/>
      <c r="W163" s="57"/>
      <c r="X163" s="57"/>
    </row>
    <row r="164" hidden="1" spans="1:24">
      <c r="A164" s="57"/>
      <c r="B164" s="17"/>
      <c r="C164" s="17"/>
      <c r="D164" s="17"/>
      <c r="E164" s="17"/>
      <c r="F164" s="17"/>
      <c r="G164" s="17"/>
      <c r="H164" s="17"/>
      <c r="M164" s="17"/>
      <c r="N164" s="17"/>
      <c r="O164" s="17"/>
      <c r="P164" s="17"/>
      <c r="Q164" s="17"/>
      <c r="R164" s="17"/>
      <c r="S164" s="17"/>
      <c r="T164" s="17"/>
      <c r="V164" s="57"/>
      <c r="W164" s="57"/>
      <c r="X164" s="57"/>
    </row>
    <row r="165" hidden="1" spans="1:24">
      <c r="A165" s="57"/>
      <c r="B165" s="17"/>
      <c r="C165" s="17"/>
      <c r="D165" s="17"/>
      <c r="E165" s="17"/>
      <c r="F165" s="17"/>
      <c r="G165" s="17"/>
      <c r="H165" s="17"/>
      <c r="M165" s="17"/>
      <c r="N165" s="17"/>
      <c r="O165" s="17"/>
      <c r="P165" s="17"/>
      <c r="Q165" s="17"/>
      <c r="R165" s="17"/>
      <c r="S165" s="17"/>
      <c r="T165" s="17"/>
      <c r="V165" s="57"/>
      <c r="W165" s="57"/>
      <c r="X165" s="57"/>
    </row>
    <row r="166" hidden="1" spans="1:24">
      <c r="A166" s="57"/>
      <c r="B166" s="17"/>
      <c r="C166" s="17"/>
      <c r="D166" s="17"/>
      <c r="E166" s="17"/>
      <c r="F166" s="17"/>
      <c r="G166" s="17"/>
      <c r="H166" s="17"/>
      <c r="M166" s="17"/>
      <c r="N166" s="17"/>
      <c r="O166" s="17"/>
      <c r="P166" s="17"/>
      <c r="Q166" s="17"/>
      <c r="R166" s="17"/>
      <c r="S166" s="17"/>
      <c r="T166" s="17"/>
      <c r="V166" s="57"/>
      <c r="W166" s="57"/>
      <c r="X166" s="57"/>
    </row>
    <row r="167" hidden="1" spans="1:24">
      <c r="A167" s="57"/>
      <c r="B167" s="17"/>
      <c r="C167" s="17"/>
      <c r="D167" s="17"/>
      <c r="E167" s="17"/>
      <c r="F167" s="17"/>
      <c r="G167" s="17"/>
      <c r="H167" s="17"/>
      <c r="M167" s="17"/>
      <c r="N167" s="17"/>
      <c r="O167" s="17"/>
      <c r="P167" s="17"/>
      <c r="Q167" s="17"/>
      <c r="R167" s="17"/>
      <c r="S167" s="17"/>
      <c r="T167" s="17"/>
      <c r="V167" s="57"/>
      <c r="W167" s="57"/>
      <c r="X167" s="57"/>
    </row>
    <row r="168" hidden="1" spans="1:24">
      <c r="A168" s="57"/>
      <c r="B168" s="17"/>
      <c r="C168" s="17"/>
      <c r="D168" s="17"/>
      <c r="E168" s="17"/>
      <c r="F168" s="17"/>
      <c r="G168" s="17"/>
      <c r="H168" s="17"/>
      <c r="M168" s="17"/>
      <c r="N168" s="17"/>
      <c r="O168" s="17"/>
      <c r="P168" s="17"/>
      <c r="Q168" s="17"/>
      <c r="R168" s="17"/>
      <c r="S168" s="17"/>
      <c r="T168" s="17"/>
      <c r="V168" s="57"/>
      <c r="W168" s="57"/>
      <c r="X168" s="57"/>
    </row>
    <row r="169" hidden="1" spans="1:24">
      <c r="A169" s="57"/>
      <c r="B169" s="17"/>
      <c r="C169" s="17"/>
      <c r="D169" s="17"/>
      <c r="E169" s="17"/>
      <c r="F169" s="17"/>
      <c r="G169" s="17"/>
      <c r="H169" s="17"/>
      <c r="M169" s="17"/>
      <c r="N169" s="17"/>
      <c r="O169" s="17"/>
      <c r="P169" s="17"/>
      <c r="Q169" s="17"/>
      <c r="R169" s="17"/>
      <c r="S169" s="17"/>
      <c r="T169" s="17"/>
      <c r="V169" s="57"/>
      <c r="W169" s="57"/>
      <c r="X169" s="57"/>
    </row>
    <row r="170" hidden="1" spans="1:24">
      <c r="A170" s="57"/>
      <c r="B170" s="17"/>
      <c r="C170" s="17"/>
      <c r="D170" s="17"/>
      <c r="E170" s="17"/>
      <c r="F170" s="17"/>
      <c r="G170" s="17"/>
      <c r="H170" s="17"/>
      <c r="M170" s="17"/>
      <c r="N170" s="17"/>
      <c r="O170" s="17"/>
      <c r="P170" s="17"/>
      <c r="Q170" s="17"/>
      <c r="R170" s="17"/>
      <c r="S170" s="17"/>
      <c r="T170" s="17"/>
      <c r="V170" s="57"/>
      <c r="W170" s="57"/>
      <c r="X170" s="57"/>
    </row>
    <row r="171" hidden="1" spans="1:24">
      <c r="A171" s="57"/>
      <c r="B171" s="17"/>
      <c r="C171" s="17"/>
      <c r="D171" s="17"/>
      <c r="E171" s="17"/>
      <c r="F171" s="17"/>
      <c r="G171" s="17"/>
      <c r="H171" s="17"/>
      <c r="M171" s="17"/>
      <c r="N171" s="17"/>
      <c r="O171" s="17"/>
      <c r="P171" s="17"/>
      <c r="Q171" s="17"/>
      <c r="R171" s="17"/>
      <c r="S171" s="17"/>
      <c r="T171" s="17"/>
      <c r="V171" s="57"/>
      <c r="W171" s="57"/>
      <c r="X171" s="57"/>
    </row>
    <row r="172" hidden="1" spans="1:24">
      <c r="A172" s="57"/>
      <c r="B172" s="17"/>
      <c r="C172" s="17"/>
      <c r="D172" s="17"/>
      <c r="E172" s="17"/>
      <c r="F172" s="17"/>
      <c r="G172" s="17"/>
      <c r="H172" s="17"/>
      <c r="M172" s="17"/>
      <c r="N172" s="17"/>
      <c r="O172" s="17"/>
      <c r="P172" s="17"/>
      <c r="Q172" s="17"/>
      <c r="R172" s="17"/>
      <c r="S172" s="17"/>
      <c r="T172" s="17"/>
      <c r="V172" s="57"/>
      <c r="W172" s="57"/>
      <c r="X172" s="57"/>
    </row>
    <row r="173" hidden="1" spans="1:24">
      <c r="A173" s="57"/>
      <c r="B173" s="17"/>
      <c r="C173" s="17"/>
      <c r="D173" s="17"/>
      <c r="E173" s="17"/>
      <c r="F173" s="17"/>
      <c r="G173" s="17"/>
      <c r="H173" s="17"/>
      <c r="M173" s="17"/>
      <c r="N173" s="17"/>
      <c r="O173" s="17"/>
      <c r="P173" s="17"/>
      <c r="Q173" s="17"/>
      <c r="R173" s="17"/>
      <c r="S173" s="17"/>
      <c r="T173" s="17"/>
      <c r="V173" s="57"/>
      <c r="W173" s="57"/>
      <c r="X173" s="57"/>
    </row>
    <row r="174" hidden="1" spans="1:24">
      <c r="A174" s="57"/>
      <c r="B174" s="17"/>
      <c r="C174" s="17"/>
      <c r="D174" s="17"/>
      <c r="E174" s="17"/>
      <c r="F174" s="17"/>
      <c r="G174" s="17"/>
      <c r="H174" s="17"/>
      <c r="M174" s="17"/>
      <c r="N174" s="17"/>
      <c r="O174" s="17"/>
      <c r="P174" s="17"/>
      <c r="Q174" s="17"/>
      <c r="R174" s="17"/>
      <c r="S174" s="17"/>
      <c r="T174" s="17"/>
      <c r="V174" s="57"/>
      <c r="W174" s="57"/>
      <c r="X174" s="57"/>
    </row>
    <row r="175" hidden="1" spans="1:24">
      <c r="A175" s="57"/>
      <c r="B175" s="17"/>
      <c r="C175" s="17"/>
      <c r="D175" s="17"/>
      <c r="E175" s="17"/>
      <c r="F175" s="17"/>
      <c r="G175" s="17"/>
      <c r="H175" s="17"/>
      <c r="M175" s="17"/>
      <c r="N175" s="17"/>
      <c r="O175" s="17"/>
      <c r="P175" s="17"/>
      <c r="Q175" s="17"/>
      <c r="R175" s="17"/>
      <c r="S175" s="17"/>
      <c r="T175" s="17"/>
      <c r="V175" s="57"/>
      <c r="W175" s="57"/>
      <c r="X175" s="57"/>
    </row>
    <row r="176" hidden="1" spans="1:24">
      <c r="A176" s="57"/>
      <c r="B176" s="17"/>
      <c r="C176" s="17"/>
      <c r="D176" s="17"/>
      <c r="E176" s="17"/>
      <c r="F176" s="17"/>
      <c r="G176" s="17"/>
      <c r="H176" s="17"/>
      <c r="M176" s="17"/>
      <c r="N176" s="17"/>
      <c r="O176" s="17"/>
      <c r="P176" s="17"/>
      <c r="Q176" s="17"/>
      <c r="R176" s="17"/>
      <c r="S176" s="17"/>
      <c r="T176" s="17"/>
      <c r="V176" s="57"/>
      <c r="W176" s="57"/>
      <c r="X176" s="57"/>
    </row>
    <row r="177" hidden="1" spans="1:24">
      <c r="A177" s="57"/>
      <c r="B177" s="17"/>
      <c r="C177" s="17"/>
      <c r="D177" s="17"/>
      <c r="E177" s="17"/>
      <c r="F177" s="17"/>
      <c r="G177" s="17"/>
      <c r="H177" s="17"/>
      <c r="M177" s="17"/>
      <c r="N177" s="17"/>
      <c r="O177" s="17"/>
      <c r="P177" s="17"/>
      <c r="Q177" s="17"/>
      <c r="R177" s="17"/>
      <c r="S177" s="17"/>
      <c r="T177" s="17"/>
      <c r="V177" s="57"/>
      <c r="W177" s="57"/>
      <c r="X177" s="57"/>
    </row>
    <row r="178" hidden="1" spans="1:24">
      <c r="A178" s="57"/>
      <c r="B178" s="17"/>
      <c r="C178" s="17"/>
      <c r="D178" s="17"/>
      <c r="E178" s="17"/>
      <c r="F178" s="17"/>
      <c r="G178" s="17"/>
      <c r="H178" s="17"/>
      <c r="M178" s="17"/>
      <c r="N178" s="17"/>
      <c r="O178" s="17"/>
      <c r="P178" s="17"/>
      <c r="Q178" s="17"/>
      <c r="R178" s="17"/>
      <c r="S178" s="17"/>
      <c r="T178" s="17"/>
      <c r="V178" s="57"/>
      <c r="W178" s="57"/>
      <c r="X178" s="57"/>
    </row>
    <row r="179" hidden="1" spans="1:24">
      <c r="A179" s="57"/>
      <c r="B179" s="17"/>
      <c r="C179" s="17"/>
      <c r="D179" s="17"/>
      <c r="E179" s="17"/>
      <c r="F179" s="17"/>
      <c r="G179" s="17"/>
      <c r="H179" s="17"/>
      <c r="M179" s="17"/>
      <c r="N179" s="17"/>
      <c r="O179" s="17"/>
      <c r="P179" s="17"/>
      <c r="Q179" s="17"/>
      <c r="R179" s="17"/>
      <c r="S179" s="17"/>
      <c r="T179" s="17"/>
      <c r="V179" s="57"/>
      <c r="W179" s="57"/>
      <c r="X179" s="57"/>
    </row>
    <row r="180" hidden="1" spans="1:24">
      <c r="A180" s="57"/>
      <c r="B180" s="17"/>
      <c r="C180" s="17"/>
      <c r="D180" s="17"/>
      <c r="E180" s="17"/>
      <c r="F180" s="17"/>
      <c r="G180" s="17"/>
      <c r="H180" s="17"/>
      <c r="M180" s="17"/>
      <c r="N180" s="17"/>
      <c r="O180" s="17"/>
      <c r="P180" s="17"/>
      <c r="Q180" s="17"/>
      <c r="R180" s="17"/>
      <c r="S180" s="17"/>
      <c r="T180" s="17"/>
      <c r="V180" s="57"/>
      <c r="W180" s="57"/>
      <c r="X180" s="57"/>
    </row>
    <row r="181" hidden="1" spans="1:24">
      <c r="A181" s="57"/>
      <c r="B181" s="17"/>
      <c r="C181" s="17"/>
      <c r="D181" s="17"/>
      <c r="E181" s="17"/>
      <c r="F181" s="17"/>
      <c r="G181" s="17"/>
      <c r="H181" s="17"/>
      <c r="M181" s="17"/>
      <c r="N181" s="17"/>
      <c r="O181" s="17"/>
      <c r="P181" s="17"/>
      <c r="Q181" s="17"/>
      <c r="R181" s="17"/>
      <c r="S181" s="17"/>
      <c r="T181" s="17"/>
      <c r="V181" s="57"/>
      <c r="W181" s="57"/>
      <c r="X181" s="57"/>
    </row>
    <row r="182" hidden="1" spans="1:24">
      <c r="A182" s="57"/>
      <c r="B182" s="17"/>
      <c r="C182" s="17"/>
      <c r="D182" s="17"/>
      <c r="E182" s="17"/>
      <c r="F182" s="17"/>
      <c r="G182" s="17"/>
      <c r="H182" s="17"/>
      <c r="M182" s="17"/>
      <c r="N182" s="17"/>
      <c r="O182" s="17"/>
      <c r="P182" s="17"/>
      <c r="Q182" s="17"/>
      <c r="R182" s="17"/>
      <c r="S182" s="17"/>
      <c r="T182" s="17"/>
      <c r="V182" s="57"/>
      <c r="W182" s="57"/>
      <c r="X182" s="57"/>
    </row>
    <row r="183" hidden="1" spans="1:24">
      <c r="A183" s="57"/>
      <c r="B183" s="17"/>
      <c r="C183" s="17"/>
      <c r="D183" s="17"/>
      <c r="E183" s="17"/>
      <c r="F183" s="17"/>
      <c r="G183" s="17"/>
      <c r="H183" s="17"/>
      <c r="M183" s="17"/>
      <c r="N183" s="17"/>
      <c r="O183" s="17"/>
      <c r="P183" s="17"/>
      <c r="Q183" s="17"/>
      <c r="R183" s="17"/>
      <c r="S183" s="17"/>
      <c r="T183" s="17"/>
      <c r="V183" s="57"/>
      <c r="W183" s="57"/>
      <c r="X183" s="57"/>
    </row>
    <row r="184" hidden="1" spans="1:24">
      <c r="A184" s="57"/>
      <c r="B184" s="17"/>
      <c r="C184" s="17"/>
      <c r="D184" s="17"/>
      <c r="E184" s="17"/>
      <c r="F184" s="17"/>
      <c r="G184" s="17"/>
      <c r="H184" s="17"/>
      <c r="M184" s="17"/>
      <c r="N184" s="17"/>
      <c r="O184" s="17"/>
      <c r="P184" s="17"/>
      <c r="Q184" s="17"/>
      <c r="R184" s="17"/>
      <c r="S184" s="17"/>
      <c r="T184" s="17"/>
      <c r="V184" s="57"/>
      <c r="W184" s="57"/>
      <c r="X184" s="57"/>
    </row>
    <row r="185" hidden="1" spans="1:24">
      <c r="A185" s="57"/>
      <c r="B185" s="17"/>
      <c r="C185" s="17"/>
      <c r="D185" s="17"/>
      <c r="E185" s="17"/>
      <c r="F185" s="17"/>
      <c r="G185" s="17"/>
      <c r="H185" s="17"/>
      <c r="M185" s="17"/>
      <c r="N185" s="17"/>
      <c r="O185" s="17"/>
      <c r="P185" s="17"/>
      <c r="Q185" s="17"/>
      <c r="R185" s="17"/>
      <c r="S185" s="17"/>
      <c r="T185" s="17"/>
      <c r="V185" s="57"/>
      <c r="W185" s="57"/>
      <c r="X185" s="57"/>
    </row>
    <row r="186" hidden="1" spans="1:24">
      <c r="A186" s="57"/>
      <c r="B186" s="17"/>
      <c r="C186" s="17"/>
      <c r="D186" s="17"/>
      <c r="E186" s="17"/>
      <c r="F186" s="17"/>
      <c r="G186" s="17"/>
      <c r="H186" s="17"/>
      <c r="M186" s="17"/>
      <c r="N186" s="17"/>
      <c r="O186" s="17"/>
      <c r="P186" s="17"/>
      <c r="Q186" s="17"/>
      <c r="R186" s="17"/>
      <c r="S186" s="17"/>
      <c r="T186" s="17"/>
      <c r="V186" s="57"/>
      <c r="W186" s="57"/>
      <c r="X186" s="57"/>
    </row>
    <row r="187" hidden="1" spans="1:24">
      <c r="A187" s="57"/>
      <c r="B187" s="17"/>
      <c r="C187" s="17"/>
      <c r="D187" s="17"/>
      <c r="E187" s="17"/>
      <c r="F187" s="17"/>
      <c r="G187" s="17"/>
      <c r="H187" s="17"/>
      <c r="M187" s="17"/>
      <c r="N187" s="17"/>
      <c r="O187" s="17"/>
      <c r="P187" s="17"/>
      <c r="Q187" s="17"/>
      <c r="R187" s="17"/>
      <c r="S187" s="17"/>
      <c r="T187" s="17"/>
      <c r="V187" s="57"/>
      <c r="W187" s="57"/>
      <c r="X187" s="57"/>
    </row>
    <row r="188" hidden="1" spans="1:24">
      <c r="A188" s="57"/>
      <c r="B188" s="17"/>
      <c r="C188" s="17"/>
      <c r="D188" s="17"/>
      <c r="E188" s="17"/>
      <c r="F188" s="17"/>
      <c r="G188" s="17"/>
      <c r="H188" s="17"/>
      <c r="M188" s="17"/>
      <c r="N188" s="17"/>
      <c r="O188" s="17"/>
      <c r="P188" s="17"/>
      <c r="Q188" s="17"/>
      <c r="R188" s="17"/>
      <c r="S188" s="17"/>
      <c r="T188" s="17"/>
      <c r="V188" s="57"/>
      <c r="W188" s="57"/>
      <c r="X188" s="57"/>
    </row>
    <row r="189" hidden="1" spans="1:24">
      <c r="A189" s="57"/>
      <c r="B189" s="17"/>
      <c r="C189" s="17"/>
      <c r="D189" s="17"/>
      <c r="E189" s="17"/>
      <c r="F189" s="17"/>
      <c r="G189" s="17"/>
      <c r="H189" s="17"/>
      <c r="M189" s="17"/>
      <c r="N189" s="17"/>
      <c r="O189" s="17"/>
      <c r="P189" s="17"/>
      <c r="Q189" s="17"/>
      <c r="R189" s="17"/>
      <c r="S189" s="17"/>
      <c r="T189" s="17"/>
      <c r="V189" s="57"/>
      <c r="W189" s="57"/>
      <c r="X189" s="57"/>
    </row>
    <row r="190" hidden="1" spans="1:24">
      <c r="A190" s="57"/>
      <c r="B190" s="17"/>
      <c r="C190" s="17"/>
      <c r="D190" s="17"/>
      <c r="E190" s="17"/>
      <c r="F190" s="17"/>
      <c r="G190" s="17"/>
      <c r="H190" s="17"/>
      <c r="M190" s="17"/>
      <c r="N190" s="17"/>
      <c r="O190" s="17"/>
      <c r="P190" s="17"/>
      <c r="Q190" s="17"/>
      <c r="R190" s="17"/>
      <c r="S190" s="17"/>
      <c r="T190" s="17"/>
      <c r="V190" s="57"/>
      <c r="W190" s="57"/>
      <c r="X190" s="57"/>
    </row>
    <row r="191" hidden="1" spans="1:24">
      <c r="A191" s="57"/>
      <c r="B191" s="17"/>
      <c r="C191" s="17"/>
      <c r="D191" s="17"/>
      <c r="E191" s="17"/>
      <c r="F191" s="17"/>
      <c r="G191" s="17"/>
      <c r="H191" s="17"/>
      <c r="M191" s="17"/>
      <c r="N191" s="17"/>
      <c r="O191" s="17"/>
      <c r="P191" s="17"/>
      <c r="Q191" s="17"/>
      <c r="R191" s="17"/>
      <c r="S191" s="17"/>
      <c r="T191" s="17"/>
      <c r="V191" s="57"/>
      <c r="W191" s="57"/>
      <c r="X191" s="57"/>
    </row>
    <row r="192" hidden="1" spans="1:24">
      <c r="A192" s="57"/>
      <c r="B192" s="17"/>
      <c r="C192" s="17"/>
      <c r="D192" s="17"/>
      <c r="E192" s="17"/>
      <c r="F192" s="17"/>
      <c r="G192" s="17"/>
      <c r="H192" s="17"/>
      <c r="M192" s="17"/>
      <c r="N192" s="17"/>
      <c r="O192" s="17"/>
      <c r="P192" s="17"/>
      <c r="Q192" s="17"/>
      <c r="R192" s="17"/>
      <c r="S192" s="17"/>
      <c r="T192" s="17"/>
      <c r="V192" s="57"/>
      <c r="W192" s="57"/>
      <c r="X192" s="57"/>
    </row>
    <row r="193" hidden="1" spans="1:24">
      <c r="A193" s="57"/>
      <c r="B193" s="17"/>
      <c r="C193" s="17"/>
      <c r="D193" s="17"/>
      <c r="E193" s="17"/>
      <c r="F193" s="17"/>
      <c r="G193" s="17"/>
      <c r="H193" s="17"/>
      <c r="M193" s="17"/>
      <c r="N193" s="17"/>
      <c r="O193" s="17"/>
      <c r="P193" s="17"/>
      <c r="Q193" s="17"/>
      <c r="R193" s="17"/>
      <c r="S193" s="17"/>
      <c r="T193" s="17"/>
      <c r="V193" s="57"/>
      <c r="W193" s="57"/>
      <c r="X193" s="57"/>
    </row>
    <row r="194" hidden="1" spans="1:24">
      <c r="A194" s="57"/>
      <c r="B194" s="17"/>
      <c r="C194" s="17"/>
      <c r="D194" s="17"/>
      <c r="E194" s="17"/>
      <c r="F194" s="17"/>
      <c r="G194" s="17"/>
      <c r="H194" s="17"/>
      <c r="M194" s="17"/>
      <c r="N194" s="17"/>
      <c r="O194" s="17"/>
      <c r="P194" s="17"/>
      <c r="Q194" s="17"/>
      <c r="R194" s="17"/>
      <c r="S194" s="17"/>
      <c r="T194" s="17"/>
      <c r="V194" s="57"/>
      <c r="W194" s="57"/>
      <c r="X194" s="57"/>
    </row>
    <row r="195" hidden="1" spans="1:24">
      <c r="A195" s="57"/>
      <c r="B195" s="17"/>
      <c r="C195" s="17"/>
      <c r="D195" s="17"/>
      <c r="E195" s="17"/>
      <c r="F195" s="17"/>
      <c r="G195" s="17"/>
      <c r="H195" s="17"/>
      <c r="M195" s="17"/>
      <c r="N195" s="17"/>
      <c r="O195" s="17"/>
      <c r="P195" s="17"/>
      <c r="Q195" s="17"/>
      <c r="R195" s="17"/>
      <c r="S195" s="17"/>
      <c r="T195" s="17"/>
      <c r="V195" s="57"/>
      <c r="W195" s="57"/>
      <c r="X195" s="57"/>
    </row>
    <row r="196" hidden="1" spans="1:24">
      <c r="A196" s="57"/>
      <c r="B196" s="17"/>
      <c r="C196" s="17"/>
      <c r="D196" s="17"/>
      <c r="E196" s="17"/>
      <c r="F196" s="17"/>
      <c r="G196" s="17"/>
      <c r="H196" s="17"/>
      <c r="M196" s="17"/>
      <c r="N196" s="17"/>
      <c r="O196" s="17"/>
      <c r="P196" s="17"/>
      <c r="Q196" s="17"/>
      <c r="R196" s="17"/>
      <c r="S196" s="17"/>
      <c r="T196" s="17"/>
      <c r="V196" s="57"/>
      <c r="W196" s="57"/>
      <c r="X196" s="57"/>
    </row>
    <row r="197" hidden="1" spans="1:24">
      <c r="A197" s="57"/>
      <c r="B197" s="17"/>
      <c r="C197" s="17"/>
      <c r="D197" s="17"/>
      <c r="E197" s="17"/>
      <c r="F197" s="17"/>
      <c r="G197" s="17"/>
      <c r="H197" s="17"/>
      <c r="M197" s="17"/>
      <c r="N197" s="17"/>
      <c r="O197" s="17"/>
      <c r="P197" s="17"/>
      <c r="Q197" s="17"/>
      <c r="R197" s="17"/>
      <c r="S197" s="17"/>
      <c r="T197" s="17"/>
      <c r="V197" s="57"/>
      <c r="W197" s="57"/>
      <c r="X197" s="57"/>
    </row>
    <row r="198" hidden="1" spans="1:24">
      <c r="A198" s="57"/>
      <c r="B198" s="17"/>
      <c r="C198" s="17"/>
      <c r="D198" s="17"/>
      <c r="E198" s="17"/>
      <c r="F198" s="17"/>
      <c r="G198" s="17"/>
      <c r="H198" s="17"/>
      <c r="M198" s="17"/>
      <c r="N198" s="17"/>
      <c r="O198" s="17"/>
      <c r="P198" s="17"/>
      <c r="Q198" s="17"/>
      <c r="R198" s="17"/>
      <c r="S198" s="17"/>
      <c r="T198" s="17"/>
      <c r="V198" s="57"/>
      <c r="W198" s="57"/>
      <c r="X198" s="57"/>
    </row>
    <row r="199" hidden="1" spans="1:24">
      <c r="A199" s="57"/>
      <c r="B199" s="17"/>
      <c r="C199" s="17"/>
      <c r="D199" s="17"/>
      <c r="E199" s="17"/>
      <c r="F199" s="17"/>
      <c r="G199" s="17"/>
      <c r="H199" s="17"/>
      <c r="M199" s="17"/>
      <c r="N199" s="17"/>
      <c r="O199" s="17"/>
      <c r="P199" s="17"/>
      <c r="Q199" s="17"/>
      <c r="R199" s="17"/>
      <c r="S199" s="17"/>
      <c r="T199" s="17"/>
      <c r="V199" s="57"/>
      <c r="W199" s="57"/>
      <c r="X199" s="57"/>
    </row>
    <row r="200" hidden="1" spans="1:24">
      <c r="A200" s="57"/>
      <c r="B200" s="17"/>
      <c r="C200" s="17"/>
      <c r="D200" s="17"/>
      <c r="E200" s="17"/>
      <c r="F200" s="17"/>
      <c r="G200" s="17"/>
      <c r="H200" s="17"/>
      <c r="M200" s="17"/>
      <c r="N200" s="17"/>
      <c r="O200" s="17"/>
      <c r="P200" s="17"/>
      <c r="Q200" s="17"/>
      <c r="R200" s="17"/>
      <c r="S200" s="17"/>
      <c r="T200" s="17"/>
      <c r="V200" s="57"/>
      <c r="W200" s="57"/>
      <c r="X200" s="57"/>
    </row>
    <row r="201" hidden="1" spans="1:24">
      <c r="A201" s="57"/>
      <c r="B201" s="17"/>
      <c r="C201" s="17"/>
      <c r="D201" s="17"/>
      <c r="E201" s="17"/>
      <c r="F201" s="17"/>
      <c r="G201" s="17"/>
      <c r="H201" s="17"/>
      <c r="M201" s="17"/>
      <c r="N201" s="17"/>
      <c r="O201" s="17"/>
      <c r="P201" s="17"/>
      <c r="Q201" s="17"/>
      <c r="R201" s="17"/>
      <c r="S201" s="17"/>
      <c r="T201" s="17"/>
      <c r="V201" s="57"/>
      <c r="W201" s="57"/>
      <c r="X201" s="57"/>
    </row>
    <row r="202" hidden="1" spans="1:24">
      <c r="A202" s="57"/>
      <c r="B202" s="17"/>
      <c r="C202" s="17"/>
      <c r="D202" s="17"/>
      <c r="E202" s="17"/>
      <c r="F202" s="17"/>
      <c r="G202" s="17"/>
      <c r="H202" s="17"/>
      <c r="M202" s="17"/>
      <c r="N202" s="17"/>
      <c r="O202" s="17"/>
      <c r="P202" s="17"/>
      <c r="Q202" s="17"/>
      <c r="R202" s="17"/>
      <c r="S202" s="17"/>
      <c r="T202" s="17"/>
      <c r="V202" s="57"/>
      <c r="W202" s="57"/>
      <c r="X202" s="57"/>
    </row>
    <row r="203" hidden="1" spans="1:24">
      <c r="A203" s="57"/>
      <c r="B203" s="17"/>
      <c r="C203" s="17"/>
      <c r="D203" s="17"/>
      <c r="E203" s="17"/>
      <c r="F203" s="17"/>
      <c r="G203" s="17"/>
      <c r="H203" s="17"/>
      <c r="M203" s="17"/>
      <c r="N203" s="17"/>
      <c r="O203" s="17"/>
      <c r="P203" s="17"/>
      <c r="Q203" s="17"/>
      <c r="R203" s="17"/>
      <c r="S203" s="17"/>
      <c r="T203" s="17"/>
      <c r="V203" s="57"/>
      <c r="W203" s="57"/>
      <c r="X203" s="57"/>
    </row>
    <row r="204" hidden="1" spans="1:24">
      <c r="A204" s="57"/>
      <c r="B204" s="17"/>
      <c r="C204" s="17"/>
      <c r="D204" s="17"/>
      <c r="E204" s="17"/>
      <c r="F204" s="17"/>
      <c r="G204" s="17"/>
      <c r="H204" s="17"/>
      <c r="M204" s="17"/>
      <c r="N204" s="17"/>
      <c r="O204" s="17"/>
      <c r="P204" s="17"/>
      <c r="Q204" s="17"/>
      <c r="R204" s="17"/>
      <c r="S204" s="17"/>
      <c r="T204" s="17"/>
      <c r="V204" s="57"/>
      <c r="W204" s="57"/>
      <c r="X204" s="57"/>
    </row>
    <row r="205" hidden="1" spans="1:24">
      <c r="A205" s="57"/>
      <c r="B205" s="17"/>
      <c r="C205" s="17"/>
      <c r="D205" s="17"/>
      <c r="E205" s="17"/>
      <c r="F205" s="17"/>
      <c r="G205" s="17"/>
      <c r="H205" s="17"/>
      <c r="M205" s="17"/>
      <c r="N205" s="17"/>
      <c r="O205" s="17"/>
      <c r="P205" s="17"/>
      <c r="Q205" s="17"/>
      <c r="R205" s="17"/>
      <c r="S205" s="17"/>
      <c r="T205" s="17"/>
      <c r="V205" s="57"/>
      <c r="W205" s="57"/>
      <c r="X205" s="57"/>
    </row>
    <row r="206" hidden="1" spans="1:24">
      <c r="A206" s="57"/>
      <c r="B206" s="17"/>
      <c r="C206" s="17"/>
      <c r="D206" s="17"/>
      <c r="E206" s="17"/>
      <c r="F206" s="17"/>
      <c r="G206" s="17"/>
      <c r="H206" s="17"/>
      <c r="M206" s="17"/>
      <c r="N206" s="17"/>
      <c r="O206" s="17"/>
      <c r="P206" s="17"/>
      <c r="Q206" s="17"/>
      <c r="R206" s="17"/>
      <c r="S206" s="17"/>
      <c r="T206" s="17"/>
      <c r="V206" s="57"/>
      <c r="W206" s="57"/>
      <c r="X206" s="57"/>
    </row>
    <row r="207" hidden="1" spans="1:24">
      <c r="A207" s="57"/>
      <c r="B207" s="17"/>
      <c r="C207" s="17"/>
      <c r="D207" s="17"/>
      <c r="E207" s="17"/>
      <c r="F207" s="17"/>
      <c r="G207" s="17"/>
      <c r="H207" s="17"/>
      <c r="M207" s="17"/>
      <c r="N207" s="17"/>
      <c r="O207" s="17"/>
      <c r="P207" s="17"/>
      <c r="Q207" s="17"/>
      <c r="R207" s="17"/>
      <c r="S207" s="17"/>
      <c r="T207" s="17"/>
      <c r="V207" s="57"/>
      <c r="W207" s="57"/>
      <c r="X207" s="57"/>
    </row>
    <row r="208" hidden="1" spans="1:24">
      <c r="A208" s="57"/>
      <c r="B208" s="17"/>
      <c r="C208" s="17"/>
      <c r="D208" s="17"/>
      <c r="E208" s="17"/>
      <c r="F208" s="17"/>
      <c r="G208" s="17"/>
      <c r="H208" s="17"/>
      <c r="M208" s="17"/>
      <c r="N208" s="17"/>
      <c r="O208" s="17"/>
      <c r="P208" s="17"/>
      <c r="Q208" s="17"/>
      <c r="R208" s="17"/>
      <c r="S208" s="17"/>
      <c r="T208" s="17"/>
      <c r="V208" s="57"/>
      <c r="W208" s="57"/>
      <c r="X208" s="57"/>
    </row>
    <row r="209" hidden="1" spans="1:24">
      <c r="A209" s="57"/>
      <c r="B209" s="17"/>
      <c r="C209" s="17"/>
      <c r="D209" s="17"/>
      <c r="E209" s="17"/>
      <c r="F209" s="17"/>
      <c r="G209" s="17"/>
      <c r="H209" s="17"/>
      <c r="M209" s="17"/>
      <c r="N209" s="17"/>
      <c r="O209" s="17"/>
      <c r="P209" s="17"/>
      <c r="Q209" s="17"/>
      <c r="R209" s="17"/>
      <c r="S209" s="17"/>
      <c r="T209" s="17"/>
      <c r="V209" s="57"/>
      <c r="W209" s="57"/>
      <c r="X209" s="57"/>
    </row>
    <row r="210" hidden="1" spans="1:24">
      <c r="A210" s="57"/>
      <c r="B210" s="17"/>
      <c r="C210" s="17"/>
      <c r="D210" s="17"/>
      <c r="E210" s="17"/>
      <c r="F210" s="17"/>
      <c r="G210" s="17"/>
      <c r="H210" s="17"/>
      <c r="M210" s="17"/>
      <c r="N210" s="17"/>
      <c r="O210" s="17"/>
      <c r="P210" s="17"/>
      <c r="Q210" s="17"/>
      <c r="R210" s="17"/>
      <c r="S210" s="17"/>
      <c r="T210" s="17"/>
      <c r="V210" s="57"/>
      <c r="W210" s="57"/>
      <c r="X210" s="57"/>
    </row>
    <row r="211" hidden="1" spans="1:24">
      <c r="A211" s="57"/>
      <c r="B211" s="17"/>
      <c r="C211" s="17"/>
      <c r="D211" s="17"/>
      <c r="E211" s="17"/>
      <c r="F211" s="17"/>
      <c r="G211" s="17"/>
      <c r="H211" s="17"/>
      <c r="M211" s="17"/>
      <c r="N211" s="17"/>
      <c r="O211" s="17"/>
      <c r="P211" s="17"/>
      <c r="Q211" s="17"/>
      <c r="R211" s="17"/>
      <c r="S211" s="17"/>
      <c r="T211" s="17"/>
      <c r="V211" s="57"/>
      <c r="W211" s="57"/>
      <c r="X211" s="57"/>
    </row>
    <row r="212" hidden="1" spans="1:24">
      <c r="A212" s="57"/>
      <c r="B212" s="17"/>
      <c r="C212" s="17"/>
      <c r="D212" s="17"/>
      <c r="E212" s="17"/>
      <c r="F212" s="17"/>
      <c r="G212" s="17"/>
      <c r="H212" s="17"/>
      <c r="M212" s="17"/>
      <c r="N212" s="17"/>
      <c r="O212" s="17"/>
      <c r="P212" s="17"/>
      <c r="Q212" s="17"/>
      <c r="R212" s="17"/>
      <c r="S212" s="17"/>
      <c r="T212" s="17"/>
      <c r="V212" s="57"/>
      <c r="W212" s="57"/>
      <c r="X212" s="57"/>
    </row>
    <row r="213" hidden="1" spans="1:24">
      <c r="A213" s="57"/>
      <c r="B213" s="17"/>
      <c r="C213" s="17"/>
      <c r="D213" s="17"/>
      <c r="E213" s="17"/>
      <c r="F213" s="17"/>
      <c r="G213" s="17"/>
      <c r="H213" s="17"/>
      <c r="M213" s="17"/>
      <c r="N213" s="17"/>
      <c r="O213" s="17"/>
      <c r="P213" s="17"/>
      <c r="Q213" s="17"/>
      <c r="R213" s="17"/>
      <c r="S213" s="17"/>
      <c r="T213" s="17"/>
      <c r="V213" s="57"/>
      <c r="W213" s="57"/>
      <c r="X213" s="57"/>
    </row>
    <row r="214" hidden="1" spans="1:24">
      <c r="A214" s="57"/>
      <c r="B214" s="17"/>
      <c r="C214" s="17"/>
      <c r="D214" s="17"/>
      <c r="E214" s="17"/>
      <c r="F214" s="17"/>
      <c r="G214" s="17"/>
      <c r="H214" s="17"/>
      <c r="M214" s="17"/>
      <c r="N214" s="17"/>
      <c r="O214" s="17"/>
      <c r="P214" s="17"/>
      <c r="Q214" s="17"/>
      <c r="R214" s="17"/>
      <c r="S214" s="17"/>
      <c r="T214" s="17"/>
      <c r="V214" s="57"/>
      <c r="W214" s="57"/>
      <c r="X214" s="57"/>
    </row>
    <row r="215" hidden="1" spans="1:24">
      <c r="A215" s="57"/>
      <c r="B215" s="17"/>
      <c r="C215" s="17"/>
      <c r="D215" s="17"/>
      <c r="E215" s="17"/>
      <c r="F215" s="17"/>
      <c r="G215" s="17"/>
      <c r="H215" s="17"/>
      <c r="M215" s="17"/>
      <c r="N215" s="17"/>
      <c r="O215" s="17"/>
      <c r="P215" s="17"/>
      <c r="Q215" s="17"/>
      <c r="R215" s="17"/>
      <c r="S215" s="17"/>
      <c r="T215" s="17"/>
      <c r="V215" s="57"/>
      <c r="W215" s="57"/>
      <c r="X215" s="57"/>
    </row>
    <row r="216" hidden="1" spans="1:24">
      <c r="A216" s="57"/>
      <c r="B216" s="17"/>
      <c r="C216" s="17"/>
      <c r="D216" s="17"/>
      <c r="E216" s="17"/>
      <c r="F216" s="17"/>
      <c r="G216" s="17"/>
      <c r="H216" s="17"/>
      <c r="M216" s="17"/>
      <c r="N216" s="17"/>
      <c r="O216" s="17"/>
      <c r="P216" s="17"/>
      <c r="Q216" s="17"/>
      <c r="R216" s="17"/>
      <c r="S216" s="17"/>
      <c r="T216" s="17"/>
      <c r="V216" s="57"/>
      <c r="W216" s="57"/>
      <c r="X216" s="57"/>
    </row>
    <row r="217" hidden="1" spans="1:24">
      <c r="A217" s="57"/>
      <c r="B217" s="17"/>
      <c r="C217" s="17"/>
      <c r="D217" s="17"/>
      <c r="E217" s="17"/>
      <c r="F217" s="17"/>
      <c r="G217" s="17"/>
      <c r="H217" s="17"/>
      <c r="M217" s="17"/>
      <c r="N217" s="17"/>
      <c r="O217" s="17"/>
      <c r="P217" s="17"/>
      <c r="Q217" s="17"/>
      <c r="R217" s="17"/>
      <c r="S217" s="17"/>
      <c r="T217" s="17"/>
      <c r="V217" s="57"/>
      <c r="W217" s="57"/>
      <c r="X217" s="57"/>
    </row>
    <row r="218" hidden="1" spans="1:24">
      <c r="A218" s="57"/>
      <c r="B218" s="17"/>
      <c r="C218" s="17"/>
      <c r="D218" s="17"/>
      <c r="E218" s="17"/>
      <c r="F218" s="17"/>
      <c r="G218" s="17"/>
      <c r="H218" s="17"/>
      <c r="M218" s="17"/>
      <c r="N218" s="17"/>
      <c r="O218" s="17"/>
      <c r="P218" s="17"/>
      <c r="Q218" s="17"/>
      <c r="R218" s="17"/>
      <c r="S218" s="17"/>
      <c r="T218" s="17"/>
      <c r="V218" s="57"/>
      <c r="W218" s="57"/>
      <c r="X218" s="57"/>
    </row>
    <row r="219" hidden="1" spans="1:24">
      <c r="A219" s="57"/>
      <c r="B219" s="17"/>
      <c r="C219" s="17"/>
      <c r="D219" s="17"/>
      <c r="E219" s="17"/>
      <c r="F219" s="17"/>
      <c r="G219" s="17"/>
      <c r="H219" s="17"/>
      <c r="M219" s="17"/>
      <c r="N219" s="17"/>
      <c r="O219" s="17"/>
      <c r="P219" s="17"/>
      <c r="Q219" s="17"/>
      <c r="R219" s="17"/>
      <c r="S219" s="17"/>
      <c r="T219" s="17"/>
      <c r="V219" s="57"/>
      <c r="W219" s="57"/>
      <c r="X219" s="57"/>
    </row>
    <row r="220" hidden="1" spans="1:24">
      <c r="A220" s="57"/>
      <c r="B220" s="17"/>
      <c r="C220" s="17"/>
      <c r="D220" s="17"/>
      <c r="E220" s="17"/>
      <c r="F220" s="17"/>
      <c r="G220" s="17"/>
      <c r="H220" s="17"/>
      <c r="M220" s="17"/>
      <c r="N220" s="17"/>
      <c r="O220" s="17"/>
      <c r="P220" s="17"/>
      <c r="Q220" s="17"/>
      <c r="R220" s="17"/>
      <c r="S220" s="17"/>
      <c r="T220" s="17"/>
      <c r="V220" s="57"/>
      <c r="W220" s="57"/>
      <c r="X220" s="57"/>
    </row>
    <row r="221" hidden="1" spans="1:24">
      <c r="A221" s="57"/>
      <c r="B221" s="17"/>
      <c r="C221" s="17"/>
      <c r="D221" s="17"/>
      <c r="E221" s="17"/>
      <c r="F221" s="17"/>
      <c r="G221" s="17"/>
      <c r="H221" s="17"/>
      <c r="M221" s="17"/>
      <c r="N221" s="17"/>
      <c r="O221" s="17"/>
      <c r="P221" s="17"/>
      <c r="Q221" s="17"/>
      <c r="R221" s="17"/>
      <c r="S221" s="17"/>
      <c r="T221" s="17"/>
      <c r="V221" s="57"/>
      <c r="W221" s="57"/>
      <c r="X221" s="57"/>
    </row>
    <row r="222" hidden="1" spans="1:24">
      <c r="A222" s="57"/>
      <c r="B222" s="17"/>
      <c r="C222" s="17"/>
      <c r="D222" s="17"/>
      <c r="E222" s="17"/>
      <c r="F222" s="17"/>
      <c r="G222" s="17"/>
      <c r="H222" s="17"/>
      <c r="M222" s="17"/>
      <c r="N222" s="17"/>
      <c r="O222" s="17"/>
      <c r="P222" s="17"/>
      <c r="Q222" s="17"/>
      <c r="R222" s="17"/>
      <c r="S222" s="17"/>
      <c r="T222" s="17"/>
      <c r="V222" s="57"/>
      <c r="W222" s="57"/>
      <c r="X222" s="57"/>
    </row>
    <row r="223" hidden="1" spans="1:24">
      <c r="A223" s="57"/>
      <c r="B223" s="17"/>
      <c r="C223" s="17"/>
      <c r="D223" s="17"/>
      <c r="E223" s="17"/>
      <c r="F223" s="17"/>
      <c r="G223" s="17"/>
      <c r="H223" s="17"/>
      <c r="M223" s="17"/>
      <c r="N223" s="17"/>
      <c r="O223" s="17"/>
      <c r="P223" s="17"/>
      <c r="Q223" s="17"/>
      <c r="R223" s="17"/>
      <c r="S223" s="17"/>
      <c r="T223" s="17"/>
      <c r="V223" s="57"/>
      <c r="W223" s="57"/>
      <c r="X223" s="57"/>
    </row>
    <row r="224" hidden="1" spans="1:24">
      <c r="A224" s="57"/>
      <c r="B224" s="17"/>
      <c r="C224" s="17"/>
      <c r="D224" s="17"/>
      <c r="E224" s="17"/>
      <c r="F224" s="17"/>
      <c r="G224" s="17"/>
      <c r="H224" s="17"/>
      <c r="M224" s="17"/>
      <c r="N224" s="17"/>
      <c r="O224" s="17"/>
      <c r="P224" s="17"/>
      <c r="Q224" s="17"/>
      <c r="R224" s="17"/>
      <c r="S224" s="17"/>
      <c r="T224" s="17"/>
      <c r="V224" s="57"/>
      <c r="W224" s="57"/>
      <c r="X224" s="57"/>
    </row>
    <row r="225" hidden="1" spans="1:24">
      <c r="A225" s="57"/>
      <c r="B225" s="17"/>
      <c r="C225" s="17"/>
      <c r="D225" s="17"/>
      <c r="E225" s="17"/>
      <c r="F225" s="17"/>
      <c r="G225" s="17"/>
      <c r="H225" s="17"/>
      <c r="M225" s="17"/>
      <c r="N225" s="17"/>
      <c r="O225" s="17"/>
      <c r="P225" s="17"/>
      <c r="Q225" s="17"/>
      <c r="R225" s="17"/>
      <c r="S225" s="17"/>
      <c r="T225" s="17"/>
      <c r="V225" s="57"/>
      <c r="W225" s="57"/>
      <c r="X225" s="57"/>
    </row>
    <row r="226" hidden="1" spans="1:24">
      <c r="A226" s="57"/>
      <c r="B226" s="17"/>
      <c r="C226" s="17"/>
      <c r="D226" s="17"/>
      <c r="E226" s="17"/>
      <c r="F226" s="17"/>
      <c r="G226" s="17"/>
      <c r="H226" s="17"/>
      <c r="M226" s="17"/>
      <c r="N226" s="17"/>
      <c r="O226" s="17"/>
      <c r="P226" s="17"/>
      <c r="Q226" s="17"/>
      <c r="R226" s="17"/>
      <c r="S226" s="17"/>
      <c r="T226" s="17"/>
      <c r="V226" s="57"/>
      <c r="W226" s="57"/>
      <c r="X226" s="57"/>
    </row>
    <row r="227" hidden="1" spans="1:24">
      <c r="A227" s="57"/>
      <c r="B227" s="17"/>
      <c r="C227" s="17"/>
      <c r="D227" s="17"/>
      <c r="E227" s="17"/>
      <c r="F227" s="17"/>
      <c r="G227" s="17"/>
      <c r="H227" s="17"/>
      <c r="M227" s="17"/>
      <c r="N227" s="17"/>
      <c r="O227" s="17"/>
      <c r="P227" s="17"/>
      <c r="Q227" s="17"/>
      <c r="R227" s="17"/>
      <c r="S227" s="17"/>
      <c r="T227" s="17"/>
      <c r="V227" s="57"/>
      <c r="W227" s="57"/>
      <c r="X227" s="57"/>
    </row>
    <row r="228" hidden="1" spans="1:24">
      <c r="A228" s="57"/>
      <c r="B228" s="17"/>
      <c r="C228" s="17"/>
      <c r="D228" s="17"/>
      <c r="E228" s="17"/>
      <c r="F228" s="17"/>
      <c r="G228" s="17"/>
      <c r="H228" s="17"/>
      <c r="M228" s="17"/>
      <c r="N228" s="17"/>
      <c r="O228" s="17"/>
      <c r="P228" s="17"/>
      <c r="Q228" s="17"/>
      <c r="R228" s="17"/>
      <c r="S228" s="17"/>
      <c r="T228" s="17"/>
      <c r="V228" s="57"/>
      <c r="W228" s="57"/>
      <c r="X228" s="57"/>
    </row>
    <row r="229" hidden="1" spans="1:24">
      <c r="A229" s="57"/>
      <c r="B229" s="17"/>
      <c r="C229" s="17"/>
      <c r="D229" s="17"/>
      <c r="E229" s="17"/>
      <c r="F229" s="17"/>
      <c r="G229" s="17"/>
      <c r="H229" s="17"/>
      <c r="M229" s="17"/>
      <c r="N229" s="17"/>
      <c r="O229" s="17"/>
      <c r="P229" s="17"/>
      <c r="Q229" s="17"/>
      <c r="R229" s="17"/>
      <c r="S229" s="17"/>
      <c r="T229" s="17"/>
      <c r="V229" s="57"/>
      <c r="W229" s="57"/>
      <c r="X229" s="57"/>
    </row>
    <row r="230" hidden="1" spans="1:24">
      <c r="A230" s="57"/>
      <c r="B230" s="17"/>
      <c r="C230" s="17"/>
      <c r="D230" s="17"/>
      <c r="E230" s="17"/>
      <c r="F230" s="17"/>
      <c r="G230" s="17"/>
      <c r="H230" s="17"/>
      <c r="M230" s="17"/>
      <c r="N230" s="17"/>
      <c r="O230" s="17"/>
      <c r="P230" s="17"/>
      <c r="Q230" s="17"/>
      <c r="R230" s="17"/>
      <c r="S230" s="17"/>
      <c r="T230" s="17"/>
      <c r="V230" s="57"/>
      <c r="W230" s="57"/>
      <c r="X230" s="57"/>
    </row>
    <row r="231" hidden="1" spans="1:24">
      <c r="A231" s="57"/>
      <c r="B231" s="17"/>
      <c r="C231" s="17"/>
      <c r="D231" s="17"/>
      <c r="E231" s="17"/>
      <c r="F231" s="17"/>
      <c r="G231" s="17"/>
      <c r="H231" s="17"/>
      <c r="M231" s="17"/>
      <c r="N231" s="17"/>
      <c r="O231" s="17"/>
      <c r="P231" s="17"/>
      <c r="Q231" s="17"/>
      <c r="R231" s="17"/>
      <c r="S231" s="17"/>
      <c r="T231" s="17"/>
      <c r="V231" s="57"/>
      <c r="W231" s="57"/>
      <c r="X231" s="57"/>
    </row>
    <row r="232" hidden="1" spans="1:24">
      <c r="A232" s="57"/>
      <c r="B232" s="17"/>
      <c r="C232" s="17"/>
      <c r="D232" s="17"/>
      <c r="E232" s="17"/>
      <c r="F232" s="17"/>
      <c r="G232" s="17"/>
      <c r="H232" s="17"/>
      <c r="M232" s="17"/>
      <c r="N232" s="17"/>
      <c r="O232" s="17"/>
      <c r="P232" s="17"/>
      <c r="Q232" s="17"/>
      <c r="R232" s="17"/>
      <c r="S232" s="17"/>
      <c r="T232" s="17"/>
      <c r="V232" s="57"/>
      <c r="W232" s="57"/>
      <c r="X232" s="57"/>
    </row>
    <row r="233" hidden="1" spans="1:24">
      <c r="A233" s="57"/>
      <c r="B233" s="17"/>
      <c r="C233" s="17"/>
      <c r="D233" s="17"/>
      <c r="E233" s="17"/>
      <c r="F233" s="17"/>
      <c r="G233" s="17"/>
      <c r="H233" s="17"/>
      <c r="M233" s="17"/>
      <c r="N233" s="17"/>
      <c r="O233" s="17"/>
      <c r="P233" s="17"/>
      <c r="Q233" s="17"/>
      <c r="R233" s="17"/>
      <c r="S233" s="17"/>
      <c r="T233" s="17"/>
      <c r="V233" s="57"/>
      <c r="W233" s="57"/>
      <c r="X233" s="57"/>
    </row>
    <row r="234" hidden="1" spans="1:24">
      <c r="A234" s="57"/>
      <c r="B234" s="17"/>
      <c r="C234" s="17"/>
      <c r="D234" s="17"/>
      <c r="E234" s="17"/>
      <c r="F234" s="17"/>
      <c r="G234" s="17"/>
      <c r="H234" s="17"/>
      <c r="M234" s="17"/>
      <c r="N234" s="17"/>
      <c r="O234" s="17"/>
      <c r="P234" s="17"/>
      <c r="Q234" s="17"/>
      <c r="R234" s="17"/>
      <c r="S234" s="17"/>
      <c r="T234" s="17"/>
      <c r="V234" s="57"/>
      <c r="W234" s="57"/>
      <c r="X234" s="57"/>
    </row>
    <row r="235" hidden="1" spans="1:24">
      <c r="A235" s="57"/>
      <c r="B235" s="17"/>
      <c r="C235" s="17"/>
      <c r="D235" s="17"/>
      <c r="E235" s="17"/>
      <c r="F235" s="17"/>
      <c r="G235" s="17"/>
      <c r="H235" s="17"/>
      <c r="M235" s="17"/>
      <c r="N235" s="17"/>
      <c r="O235" s="17"/>
      <c r="P235" s="17"/>
      <c r="Q235" s="17"/>
      <c r="R235" s="17"/>
      <c r="S235" s="17"/>
      <c r="T235" s="17"/>
      <c r="V235" s="57"/>
      <c r="W235" s="57"/>
      <c r="X235" s="57"/>
    </row>
    <row r="236" hidden="1" spans="1:24">
      <c r="A236" s="57"/>
      <c r="B236" s="17"/>
      <c r="C236" s="17"/>
      <c r="D236" s="17"/>
      <c r="E236" s="17"/>
      <c r="F236" s="17"/>
      <c r="G236" s="17"/>
      <c r="H236" s="17"/>
      <c r="M236" s="17"/>
      <c r="N236" s="17"/>
      <c r="O236" s="17"/>
      <c r="P236" s="17"/>
      <c r="Q236" s="17"/>
      <c r="R236" s="17"/>
      <c r="S236" s="17"/>
      <c r="T236" s="17"/>
      <c r="V236" s="57"/>
      <c r="W236" s="57"/>
      <c r="X236" s="57"/>
    </row>
    <row r="237" hidden="1" spans="1:24">
      <c r="A237" s="57"/>
      <c r="B237" s="17"/>
      <c r="C237" s="17"/>
      <c r="D237" s="17"/>
      <c r="E237" s="17"/>
      <c r="F237" s="17"/>
      <c r="G237" s="17"/>
      <c r="H237" s="17"/>
      <c r="M237" s="17"/>
      <c r="N237" s="17"/>
      <c r="O237" s="17"/>
      <c r="P237" s="17"/>
      <c r="Q237" s="17"/>
      <c r="R237" s="17"/>
      <c r="S237" s="17"/>
      <c r="T237" s="17"/>
      <c r="V237" s="57"/>
      <c r="W237" s="57"/>
      <c r="X237" s="57"/>
    </row>
    <row r="238" hidden="1" spans="1:24">
      <c r="A238" s="57"/>
      <c r="B238" s="17"/>
      <c r="C238" s="17"/>
      <c r="D238" s="17"/>
      <c r="E238" s="17"/>
      <c r="F238" s="17"/>
      <c r="G238" s="17"/>
      <c r="H238" s="17"/>
      <c r="M238" s="17"/>
      <c r="N238" s="17"/>
      <c r="O238" s="17"/>
      <c r="P238" s="17"/>
      <c r="Q238" s="17"/>
      <c r="R238" s="17"/>
      <c r="S238" s="17"/>
      <c r="T238" s="17"/>
      <c r="V238" s="57"/>
      <c r="W238" s="57"/>
      <c r="X238" s="57"/>
    </row>
    <row r="239" hidden="1" spans="1:24">
      <c r="A239" s="57"/>
      <c r="B239" s="17"/>
      <c r="C239" s="17"/>
      <c r="D239" s="17"/>
      <c r="E239" s="17"/>
      <c r="F239" s="17"/>
      <c r="G239" s="17"/>
      <c r="H239" s="17"/>
      <c r="M239" s="17"/>
      <c r="N239" s="17"/>
      <c r="O239" s="17"/>
      <c r="P239" s="17"/>
      <c r="Q239" s="17"/>
      <c r="R239" s="17"/>
      <c r="S239" s="17"/>
      <c r="T239" s="17"/>
      <c r="V239" s="57"/>
      <c r="W239" s="57"/>
      <c r="X239" s="57"/>
    </row>
    <row r="240" hidden="1" spans="1:24">
      <c r="A240" s="57"/>
      <c r="B240" s="17"/>
      <c r="C240" s="17"/>
      <c r="D240" s="17"/>
      <c r="E240" s="17"/>
      <c r="F240" s="17"/>
      <c r="G240" s="17"/>
      <c r="H240" s="17"/>
      <c r="M240" s="17"/>
      <c r="N240" s="17"/>
      <c r="O240" s="17"/>
      <c r="P240" s="17"/>
      <c r="Q240" s="17"/>
      <c r="R240" s="17"/>
      <c r="S240" s="17"/>
      <c r="T240" s="17"/>
      <c r="V240" s="57"/>
      <c r="W240" s="57"/>
      <c r="X240" s="57"/>
    </row>
    <row r="241" hidden="1" spans="1:24">
      <c r="A241" s="57"/>
      <c r="B241" s="17"/>
      <c r="C241" s="17"/>
      <c r="D241" s="17"/>
      <c r="E241" s="17"/>
      <c r="F241" s="17"/>
      <c r="G241" s="17"/>
      <c r="H241" s="17"/>
      <c r="M241" s="17"/>
      <c r="N241" s="17"/>
      <c r="O241" s="17"/>
      <c r="P241" s="17"/>
      <c r="Q241" s="17"/>
      <c r="R241" s="17"/>
      <c r="S241" s="17"/>
      <c r="T241" s="17"/>
      <c r="V241" s="57"/>
      <c r="W241" s="57"/>
      <c r="X241" s="57"/>
    </row>
    <row r="242" hidden="1" spans="1:24">
      <c r="A242" s="57"/>
      <c r="B242" s="17"/>
      <c r="C242" s="17"/>
      <c r="D242" s="17"/>
      <c r="E242" s="17"/>
      <c r="F242" s="17"/>
      <c r="G242" s="17"/>
      <c r="H242" s="17"/>
      <c r="M242" s="17"/>
      <c r="N242" s="17"/>
      <c r="O242" s="17"/>
      <c r="P242" s="17"/>
      <c r="Q242" s="17"/>
      <c r="R242" s="17"/>
      <c r="S242" s="17"/>
      <c r="T242" s="17"/>
      <c r="V242" s="57"/>
      <c r="W242" s="57"/>
      <c r="X242" s="57"/>
    </row>
    <row r="243" hidden="1" spans="1:24">
      <c r="A243" s="57"/>
      <c r="B243" s="17"/>
      <c r="C243" s="17"/>
      <c r="D243" s="17"/>
      <c r="E243" s="17"/>
      <c r="F243" s="17"/>
      <c r="G243" s="17"/>
      <c r="H243" s="17"/>
      <c r="M243" s="17"/>
      <c r="N243" s="17"/>
      <c r="O243" s="17"/>
      <c r="P243" s="17"/>
      <c r="Q243" s="17"/>
      <c r="R243" s="17"/>
      <c r="S243" s="17"/>
      <c r="T243" s="17"/>
      <c r="V243" s="57"/>
      <c r="W243" s="57"/>
      <c r="X243" s="57"/>
    </row>
    <row r="244" hidden="1" spans="1:24">
      <c r="A244" s="57"/>
      <c r="B244" s="17"/>
      <c r="C244" s="17"/>
      <c r="D244" s="17"/>
      <c r="E244" s="17"/>
      <c r="F244" s="17"/>
      <c r="G244" s="17"/>
      <c r="H244" s="17"/>
      <c r="M244" s="17"/>
      <c r="N244" s="17"/>
      <c r="O244" s="17"/>
      <c r="P244" s="17"/>
      <c r="Q244" s="17"/>
      <c r="R244" s="17"/>
      <c r="S244" s="17"/>
      <c r="T244" s="17"/>
      <c r="V244" s="57"/>
      <c r="W244" s="57"/>
      <c r="X244" s="57"/>
    </row>
    <row r="245" hidden="1" spans="1:24">
      <c r="A245" s="57"/>
      <c r="B245" s="17"/>
      <c r="C245" s="17"/>
      <c r="D245" s="17"/>
      <c r="E245" s="17"/>
      <c r="F245" s="17"/>
      <c r="G245" s="17"/>
      <c r="H245" s="17"/>
      <c r="M245" s="17"/>
      <c r="N245" s="17"/>
      <c r="O245" s="17"/>
      <c r="P245" s="17"/>
      <c r="Q245" s="17"/>
      <c r="R245" s="17"/>
      <c r="S245" s="17"/>
      <c r="T245" s="17"/>
      <c r="V245" s="57"/>
      <c r="W245" s="57"/>
      <c r="X245" s="57"/>
    </row>
    <row r="246" hidden="1" spans="1:24">
      <c r="A246" s="57"/>
      <c r="B246" s="17"/>
      <c r="C246" s="17"/>
      <c r="D246" s="17"/>
      <c r="E246" s="17"/>
      <c r="F246" s="17"/>
      <c r="G246" s="17"/>
      <c r="H246" s="17"/>
      <c r="M246" s="17"/>
      <c r="N246" s="17"/>
      <c r="O246" s="17"/>
      <c r="P246" s="17"/>
      <c r="Q246" s="17"/>
      <c r="R246" s="17"/>
      <c r="S246" s="17"/>
      <c r="T246" s="17"/>
      <c r="V246" s="57"/>
      <c r="W246" s="57"/>
      <c r="X246" s="57"/>
    </row>
    <row r="247" hidden="1" spans="1:24">
      <c r="A247" s="57"/>
      <c r="B247" s="17"/>
      <c r="C247" s="17"/>
      <c r="D247" s="17"/>
      <c r="E247" s="17"/>
      <c r="F247" s="17"/>
      <c r="G247" s="17"/>
      <c r="H247" s="17"/>
      <c r="M247" s="17"/>
      <c r="N247" s="17"/>
      <c r="O247" s="17"/>
      <c r="P247" s="17"/>
      <c r="Q247" s="17"/>
      <c r="R247" s="17"/>
      <c r="S247" s="17"/>
      <c r="T247" s="17"/>
      <c r="V247" s="57"/>
      <c r="W247" s="57"/>
      <c r="X247" s="57"/>
    </row>
    <row r="248" hidden="1" spans="1:24">
      <c r="A248" s="57"/>
      <c r="B248" s="17"/>
      <c r="C248" s="17"/>
      <c r="D248" s="17"/>
      <c r="E248" s="17"/>
      <c r="F248" s="17"/>
      <c r="G248" s="17"/>
      <c r="H248" s="17"/>
      <c r="M248" s="17"/>
      <c r="N248" s="17"/>
      <c r="O248" s="17"/>
      <c r="P248" s="17"/>
      <c r="Q248" s="17"/>
      <c r="R248" s="17"/>
      <c r="S248" s="17"/>
      <c r="T248" s="17"/>
      <c r="V248" s="57"/>
      <c r="W248" s="57"/>
      <c r="X248" s="57"/>
    </row>
    <row r="249" hidden="1" spans="1:24">
      <c r="A249" s="57"/>
      <c r="B249" s="17"/>
      <c r="C249" s="17"/>
      <c r="D249" s="17"/>
      <c r="E249" s="17"/>
      <c r="F249" s="17"/>
      <c r="G249" s="17"/>
      <c r="H249" s="17"/>
      <c r="M249" s="17"/>
      <c r="N249" s="17"/>
      <c r="O249" s="17"/>
      <c r="P249" s="17"/>
      <c r="Q249" s="17"/>
      <c r="R249" s="17"/>
      <c r="S249" s="17"/>
      <c r="T249" s="17"/>
      <c r="V249" s="57"/>
      <c r="W249" s="57"/>
      <c r="X249" s="57"/>
    </row>
    <row r="250" hidden="1" spans="1:24">
      <c r="A250" s="57"/>
      <c r="B250" s="17"/>
      <c r="C250" s="17"/>
      <c r="D250" s="17"/>
      <c r="E250" s="17"/>
      <c r="F250" s="17"/>
      <c r="G250" s="17"/>
      <c r="H250" s="17"/>
      <c r="M250" s="17"/>
      <c r="N250" s="17"/>
      <c r="O250" s="17"/>
      <c r="P250" s="17"/>
      <c r="Q250" s="17"/>
      <c r="R250" s="17"/>
      <c r="S250" s="17"/>
      <c r="T250" s="17"/>
      <c r="V250" s="57"/>
      <c r="W250" s="57"/>
      <c r="X250" s="57"/>
    </row>
    <row r="251" hidden="1" spans="1:24">
      <c r="A251" s="57"/>
      <c r="B251" s="17"/>
      <c r="C251" s="17"/>
      <c r="D251" s="17"/>
      <c r="E251" s="17"/>
      <c r="F251" s="17"/>
      <c r="G251" s="17"/>
      <c r="H251" s="17"/>
      <c r="M251" s="17"/>
      <c r="N251" s="17"/>
      <c r="O251" s="17"/>
      <c r="P251" s="17"/>
      <c r="Q251" s="17"/>
      <c r="R251" s="17"/>
      <c r="S251" s="17"/>
      <c r="T251" s="17"/>
      <c r="V251" s="57"/>
      <c r="W251" s="57"/>
      <c r="X251" s="57"/>
    </row>
    <row r="252" hidden="1" spans="1:24">
      <c r="A252" s="57"/>
      <c r="B252" s="17"/>
      <c r="C252" s="17"/>
      <c r="D252" s="17"/>
      <c r="E252" s="17"/>
      <c r="F252" s="17"/>
      <c r="G252" s="17"/>
      <c r="H252" s="17"/>
      <c r="M252" s="17"/>
      <c r="N252" s="17"/>
      <c r="O252" s="17"/>
      <c r="P252" s="17"/>
      <c r="Q252" s="17"/>
      <c r="R252" s="17"/>
      <c r="S252" s="17"/>
      <c r="T252" s="17"/>
      <c r="V252" s="57"/>
      <c r="W252" s="57"/>
      <c r="X252" s="57"/>
    </row>
    <row r="253" hidden="1" spans="1:24">
      <c r="A253" s="57"/>
      <c r="B253" s="17"/>
      <c r="C253" s="17"/>
      <c r="D253" s="17"/>
      <c r="E253" s="17"/>
      <c r="F253" s="17"/>
      <c r="G253" s="17"/>
      <c r="H253" s="17"/>
      <c r="M253" s="17"/>
      <c r="N253" s="17"/>
      <c r="O253" s="17"/>
      <c r="P253" s="17"/>
      <c r="Q253" s="17"/>
      <c r="R253" s="17"/>
      <c r="S253" s="17"/>
      <c r="T253" s="17"/>
      <c r="V253" s="57"/>
      <c r="W253" s="57"/>
      <c r="X253" s="57"/>
    </row>
    <row r="254" hidden="1" spans="1:24">
      <c r="A254" s="57"/>
      <c r="B254" s="17"/>
      <c r="C254" s="17"/>
      <c r="D254" s="17"/>
      <c r="E254" s="17"/>
      <c r="F254" s="17"/>
      <c r="G254" s="17"/>
      <c r="H254" s="17"/>
      <c r="M254" s="17"/>
      <c r="N254" s="17"/>
      <c r="O254" s="17"/>
      <c r="P254" s="17"/>
      <c r="Q254" s="17"/>
      <c r="R254" s="17"/>
      <c r="S254" s="17"/>
      <c r="T254" s="17"/>
      <c r="V254" s="57"/>
      <c r="W254" s="57"/>
      <c r="X254" s="57"/>
    </row>
    <row r="255" hidden="1" spans="1:24">
      <c r="A255" s="57"/>
      <c r="B255" s="17"/>
      <c r="C255" s="17"/>
      <c r="D255" s="17"/>
      <c r="E255" s="17"/>
      <c r="F255" s="17"/>
      <c r="G255" s="17"/>
      <c r="H255" s="17"/>
      <c r="M255" s="17"/>
      <c r="N255" s="17"/>
      <c r="O255" s="17"/>
      <c r="P255" s="17"/>
      <c r="Q255" s="17"/>
      <c r="R255" s="17"/>
      <c r="S255" s="17"/>
      <c r="T255" s="17"/>
      <c r="V255" s="57"/>
      <c r="W255" s="57"/>
      <c r="X255" s="57"/>
    </row>
    <row r="256" hidden="1" spans="1:24">
      <c r="A256" s="57"/>
      <c r="B256" s="17"/>
      <c r="C256" s="17"/>
      <c r="D256" s="17"/>
      <c r="E256" s="17"/>
      <c r="F256" s="17"/>
      <c r="G256" s="17"/>
      <c r="H256" s="17"/>
      <c r="M256" s="17"/>
      <c r="N256" s="17"/>
      <c r="O256" s="17"/>
      <c r="P256" s="17"/>
      <c r="Q256" s="17"/>
      <c r="R256" s="17"/>
      <c r="S256" s="17"/>
      <c r="T256" s="17"/>
      <c r="V256" s="57"/>
      <c r="W256" s="57"/>
      <c r="X256" s="57"/>
    </row>
    <row r="257" hidden="1" spans="1:24">
      <c r="A257" s="57"/>
      <c r="B257" s="17"/>
      <c r="C257" s="17"/>
      <c r="D257" s="17"/>
      <c r="E257" s="17"/>
      <c r="F257" s="17"/>
      <c r="G257" s="17"/>
      <c r="H257" s="17"/>
      <c r="M257" s="17"/>
      <c r="N257" s="17"/>
      <c r="O257" s="17"/>
      <c r="P257" s="17"/>
      <c r="Q257" s="17"/>
      <c r="R257" s="17"/>
      <c r="S257" s="17"/>
      <c r="T257" s="17"/>
      <c r="V257" s="57"/>
      <c r="W257" s="57"/>
      <c r="X257" s="57"/>
    </row>
    <row r="258" hidden="1" spans="1:24">
      <c r="A258" s="57"/>
      <c r="B258" s="17"/>
      <c r="C258" s="17"/>
      <c r="D258" s="17"/>
      <c r="E258" s="17"/>
      <c r="F258" s="17"/>
      <c r="G258" s="17"/>
      <c r="H258" s="17"/>
      <c r="M258" s="17"/>
      <c r="N258" s="17"/>
      <c r="O258" s="17"/>
      <c r="P258" s="17"/>
      <c r="Q258" s="17"/>
      <c r="R258" s="17"/>
      <c r="S258" s="17"/>
      <c r="T258" s="17"/>
      <c r="V258" s="57"/>
      <c r="W258" s="57"/>
      <c r="X258" s="57"/>
    </row>
    <row r="259" hidden="1" spans="1:24">
      <c r="A259" s="57"/>
      <c r="B259" s="17"/>
      <c r="C259" s="17"/>
      <c r="D259" s="17"/>
      <c r="E259" s="17"/>
      <c r="F259" s="17"/>
      <c r="G259" s="17"/>
      <c r="H259" s="17"/>
      <c r="M259" s="17"/>
      <c r="N259" s="17"/>
      <c r="O259" s="17"/>
      <c r="P259" s="17"/>
      <c r="Q259" s="17"/>
      <c r="R259" s="17"/>
      <c r="S259" s="17"/>
      <c r="T259" s="17"/>
      <c r="V259" s="57"/>
      <c r="W259" s="57"/>
      <c r="X259" s="57"/>
    </row>
    <row r="260" hidden="1" spans="1:24">
      <c r="A260" s="57"/>
      <c r="B260" s="17"/>
      <c r="C260" s="17"/>
      <c r="D260" s="17"/>
      <c r="E260" s="17"/>
      <c r="F260" s="17"/>
      <c r="G260" s="17"/>
      <c r="H260" s="17"/>
      <c r="M260" s="17"/>
      <c r="N260" s="17"/>
      <c r="O260" s="17"/>
      <c r="P260" s="17"/>
      <c r="Q260" s="17"/>
      <c r="R260" s="17"/>
      <c r="S260" s="17"/>
      <c r="T260" s="17"/>
      <c r="V260" s="57"/>
      <c r="W260" s="57"/>
      <c r="X260" s="57"/>
    </row>
    <row r="261" hidden="1" spans="1:24">
      <c r="A261" s="57"/>
      <c r="B261" s="17"/>
      <c r="C261" s="17"/>
      <c r="D261" s="17"/>
      <c r="E261" s="17"/>
      <c r="F261" s="17"/>
      <c r="G261" s="17"/>
      <c r="H261" s="17"/>
      <c r="M261" s="17"/>
      <c r="N261" s="17"/>
      <c r="O261" s="17"/>
      <c r="P261" s="17"/>
      <c r="Q261" s="17"/>
      <c r="R261" s="17"/>
      <c r="S261" s="17"/>
      <c r="T261" s="17"/>
      <c r="V261" s="57"/>
      <c r="W261" s="57"/>
      <c r="X261" s="57"/>
    </row>
    <row r="262" hidden="1" spans="1:24">
      <c r="A262" s="57"/>
      <c r="B262" s="17"/>
      <c r="C262" s="17"/>
      <c r="D262" s="17"/>
      <c r="E262" s="17"/>
      <c r="F262" s="17"/>
      <c r="G262" s="17"/>
      <c r="H262" s="17"/>
      <c r="M262" s="17"/>
      <c r="N262" s="17"/>
      <c r="O262" s="17"/>
      <c r="P262" s="17"/>
      <c r="Q262" s="17"/>
      <c r="R262" s="17"/>
      <c r="S262" s="17"/>
      <c r="T262" s="17"/>
      <c r="V262" s="57"/>
      <c r="W262" s="57"/>
      <c r="X262" s="57"/>
    </row>
    <row r="263" hidden="1" spans="1:24">
      <c r="A263" s="57"/>
      <c r="B263" s="17"/>
      <c r="C263" s="17"/>
      <c r="D263" s="17"/>
      <c r="E263" s="17"/>
      <c r="F263" s="17"/>
      <c r="G263" s="17"/>
      <c r="H263" s="17"/>
      <c r="M263" s="17"/>
      <c r="N263" s="17"/>
      <c r="O263" s="17"/>
      <c r="P263" s="17"/>
      <c r="Q263" s="17"/>
      <c r="R263" s="17"/>
      <c r="S263" s="17"/>
      <c r="T263" s="17"/>
      <c r="V263" s="57"/>
      <c r="W263" s="57"/>
      <c r="X263" s="57"/>
    </row>
    <row r="264" hidden="1" spans="1:24">
      <c r="A264" s="57"/>
      <c r="B264" s="17"/>
      <c r="C264" s="17"/>
      <c r="D264" s="17"/>
      <c r="E264" s="17"/>
      <c r="F264" s="17"/>
      <c r="G264" s="17"/>
      <c r="H264" s="17"/>
      <c r="M264" s="17"/>
      <c r="N264" s="17"/>
      <c r="O264" s="17"/>
      <c r="P264" s="17"/>
      <c r="Q264" s="17"/>
      <c r="R264" s="17"/>
      <c r="S264" s="17"/>
      <c r="T264" s="17"/>
      <c r="V264" s="57"/>
      <c r="W264" s="57"/>
      <c r="X264" s="57"/>
    </row>
    <row r="265" hidden="1" spans="1:24">
      <c r="A265" s="57"/>
      <c r="B265" s="17"/>
      <c r="C265" s="17"/>
      <c r="D265" s="17"/>
      <c r="E265" s="17"/>
      <c r="F265" s="17"/>
      <c r="G265" s="17"/>
      <c r="H265" s="17"/>
      <c r="M265" s="17"/>
      <c r="N265" s="17"/>
      <c r="O265" s="17"/>
      <c r="P265" s="17"/>
      <c r="Q265" s="17"/>
      <c r="R265" s="17"/>
      <c r="S265" s="17"/>
      <c r="T265" s="17"/>
      <c r="V265" s="57"/>
      <c r="W265" s="57"/>
      <c r="X265" s="57"/>
    </row>
    <row r="266" hidden="1" spans="1:24">
      <c r="A266" s="57"/>
      <c r="B266" s="17"/>
      <c r="C266" s="17"/>
      <c r="D266" s="17"/>
      <c r="E266" s="17"/>
      <c r="F266" s="17"/>
      <c r="G266" s="17"/>
      <c r="H266" s="17"/>
      <c r="M266" s="17"/>
      <c r="N266" s="17"/>
      <c r="O266" s="17"/>
      <c r="P266" s="17"/>
      <c r="Q266" s="17"/>
      <c r="R266" s="17"/>
      <c r="S266" s="17"/>
      <c r="T266" s="17"/>
      <c r="V266" s="57"/>
      <c r="W266" s="57"/>
      <c r="X266" s="57"/>
    </row>
    <row r="267" hidden="1" spans="1:24">
      <c r="A267" s="57"/>
      <c r="B267" s="17"/>
      <c r="C267" s="17"/>
      <c r="D267" s="17"/>
      <c r="E267" s="17"/>
      <c r="F267" s="17"/>
      <c r="G267" s="17"/>
      <c r="H267" s="17"/>
      <c r="M267" s="17"/>
      <c r="N267" s="17"/>
      <c r="O267" s="17"/>
      <c r="P267" s="17"/>
      <c r="Q267" s="17"/>
      <c r="R267" s="17"/>
      <c r="S267" s="17"/>
      <c r="T267" s="17"/>
      <c r="V267" s="57"/>
      <c r="W267" s="57"/>
      <c r="X267" s="57"/>
    </row>
    <row r="268" hidden="1" spans="1:24">
      <c r="A268" s="57"/>
      <c r="B268" s="17"/>
      <c r="C268" s="17"/>
      <c r="D268" s="17"/>
      <c r="E268" s="17"/>
      <c r="F268" s="17"/>
      <c r="G268" s="17"/>
      <c r="H268" s="17"/>
      <c r="M268" s="17"/>
      <c r="N268" s="17"/>
      <c r="O268" s="17"/>
      <c r="P268" s="17"/>
      <c r="Q268" s="17"/>
      <c r="R268" s="17"/>
      <c r="S268" s="17"/>
      <c r="T268" s="17"/>
      <c r="V268" s="57"/>
      <c r="W268" s="57"/>
      <c r="X268" s="57"/>
    </row>
    <row r="269" hidden="1" spans="1:24">
      <c r="A269" s="57"/>
      <c r="B269" s="17"/>
      <c r="C269" s="17"/>
      <c r="D269" s="17"/>
      <c r="E269" s="17"/>
      <c r="F269" s="17"/>
      <c r="G269" s="17"/>
      <c r="H269" s="17"/>
      <c r="M269" s="17"/>
      <c r="N269" s="17"/>
      <c r="O269" s="17"/>
      <c r="P269" s="17"/>
      <c r="Q269" s="17"/>
      <c r="R269" s="17"/>
      <c r="S269" s="17"/>
      <c r="T269" s="17"/>
      <c r="V269" s="57"/>
      <c r="W269" s="57"/>
      <c r="X269" s="57"/>
    </row>
    <row r="270" hidden="1" spans="1:24">
      <c r="A270" s="57"/>
      <c r="B270" s="17"/>
      <c r="C270" s="17"/>
      <c r="D270" s="17"/>
      <c r="E270" s="17"/>
      <c r="F270" s="17"/>
      <c r="G270" s="17"/>
      <c r="H270" s="17"/>
      <c r="M270" s="17"/>
      <c r="N270" s="17"/>
      <c r="O270" s="17"/>
      <c r="P270" s="17"/>
      <c r="Q270" s="17"/>
      <c r="R270" s="17"/>
      <c r="S270" s="17"/>
      <c r="T270" s="17"/>
      <c r="V270" s="57"/>
      <c r="W270" s="57"/>
      <c r="X270" s="57"/>
    </row>
    <row r="271" hidden="1" spans="1:24">
      <c r="A271" s="57"/>
      <c r="B271" s="17"/>
      <c r="C271" s="17"/>
      <c r="D271" s="17"/>
      <c r="E271" s="17"/>
      <c r="F271" s="17"/>
      <c r="G271" s="17"/>
      <c r="H271" s="17"/>
      <c r="M271" s="17"/>
      <c r="N271" s="17"/>
      <c r="O271" s="17"/>
      <c r="P271" s="17"/>
      <c r="Q271" s="17"/>
      <c r="R271" s="17"/>
      <c r="S271" s="17"/>
      <c r="T271" s="17"/>
      <c r="V271" s="57"/>
      <c r="W271" s="57"/>
      <c r="X271" s="57"/>
    </row>
    <row r="272" hidden="1" spans="1:24">
      <c r="A272" s="57"/>
      <c r="B272" s="17"/>
      <c r="C272" s="17"/>
      <c r="D272" s="17"/>
      <c r="E272" s="17"/>
      <c r="F272" s="17"/>
      <c r="G272" s="17"/>
      <c r="H272" s="17"/>
      <c r="M272" s="17"/>
      <c r="N272" s="17"/>
      <c r="O272" s="17"/>
      <c r="P272" s="17"/>
      <c r="Q272" s="17"/>
      <c r="R272" s="17"/>
      <c r="S272" s="17"/>
      <c r="T272" s="17"/>
      <c r="V272" s="57"/>
      <c r="W272" s="57"/>
      <c r="X272" s="57"/>
    </row>
    <row r="273" hidden="1" spans="1:24">
      <c r="A273" s="57"/>
      <c r="B273" s="17"/>
      <c r="C273" s="17"/>
      <c r="D273" s="17"/>
      <c r="E273" s="17"/>
      <c r="F273" s="17"/>
      <c r="G273" s="17"/>
      <c r="H273" s="17"/>
      <c r="M273" s="17"/>
      <c r="N273" s="17"/>
      <c r="O273" s="17"/>
      <c r="P273" s="17"/>
      <c r="Q273" s="17"/>
      <c r="R273" s="17"/>
      <c r="S273" s="17"/>
      <c r="T273" s="17"/>
      <c r="V273" s="57"/>
      <c r="W273" s="57"/>
      <c r="X273" s="57"/>
    </row>
    <row r="274" hidden="1" spans="1:24">
      <c r="A274" s="57"/>
      <c r="B274" s="17"/>
      <c r="C274" s="17"/>
      <c r="D274" s="17"/>
      <c r="E274" s="17"/>
      <c r="F274" s="17"/>
      <c r="G274" s="17"/>
      <c r="H274" s="17"/>
      <c r="M274" s="17"/>
      <c r="N274" s="17"/>
      <c r="O274" s="17"/>
      <c r="P274" s="17"/>
      <c r="Q274" s="17"/>
      <c r="R274" s="17"/>
      <c r="S274" s="17"/>
      <c r="T274" s="17"/>
      <c r="V274" s="57"/>
      <c r="W274" s="57"/>
      <c r="X274" s="57"/>
    </row>
    <row r="275" hidden="1" spans="1:24">
      <c r="A275" s="57"/>
      <c r="B275" s="17"/>
      <c r="C275" s="17"/>
      <c r="D275" s="17"/>
      <c r="E275" s="17"/>
      <c r="F275" s="17"/>
      <c r="G275" s="17"/>
      <c r="H275" s="17"/>
      <c r="M275" s="17"/>
      <c r="N275" s="17"/>
      <c r="O275" s="17"/>
      <c r="P275" s="17"/>
      <c r="Q275" s="17"/>
      <c r="R275" s="17"/>
      <c r="S275" s="17"/>
      <c r="T275" s="17"/>
      <c r="V275" s="57"/>
      <c r="W275" s="57"/>
      <c r="X275" s="57"/>
    </row>
    <row r="276" hidden="1" spans="1:24">
      <c r="A276" s="57"/>
      <c r="B276" s="17"/>
      <c r="C276" s="17"/>
      <c r="D276" s="17"/>
      <c r="E276" s="17"/>
      <c r="F276" s="17"/>
      <c r="G276" s="17"/>
      <c r="H276" s="17"/>
      <c r="M276" s="17"/>
      <c r="N276" s="17"/>
      <c r="O276" s="17"/>
      <c r="P276" s="17"/>
      <c r="Q276" s="17"/>
      <c r="R276" s="17"/>
      <c r="S276" s="17"/>
      <c r="T276" s="17"/>
      <c r="V276" s="57"/>
      <c r="W276" s="57"/>
      <c r="X276" s="57"/>
    </row>
    <row r="277" hidden="1" spans="1:24">
      <c r="A277" s="57"/>
      <c r="B277" s="17"/>
      <c r="C277" s="17"/>
      <c r="D277" s="17"/>
      <c r="E277" s="17"/>
      <c r="F277" s="17"/>
      <c r="G277" s="17"/>
      <c r="H277" s="17"/>
      <c r="M277" s="17"/>
      <c r="N277" s="17"/>
      <c r="O277" s="17"/>
      <c r="P277" s="17"/>
      <c r="Q277" s="17"/>
      <c r="R277" s="17"/>
      <c r="S277" s="17"/>
      <c r="T277" s="17"/>
      <c r="V277" s="57"/>
      <c r="W277" s="57"/>
      <c r="X277" s="57"/>
    </row>
    <row r="278" hidden="1" spans="1:24">
      <c r="A278" s="57"/>
      <c r="B278" s="17"/>
      <c r="C278" s="17"/>
      <c r="D278" s="17"/>
      <c r="E278" s="17"/>
      <c r="F278" s="17"/>
      <c r="G278" s="17"/>
      <c r="H278" s="17"/>
      <c r="M278" s="17"/>
      <c r="N278" s="17"/>
      <c r="O278" s="17"/>
      <c r="P278" s="17"/>
      <c r="Q278" s="17"/>
      <c r="R278" s="17"/>
      <c r="S278" s="17"/>
      <c r="T278" s="17"/>
      <c r="V278" s="57"/>
      <c r="W278" s="57"/>
      <c r="X278" s="57"/>
    </row>
    <row r="279" hidden="1" spans="1:24">
      <c r="A279" s="57"/>
      <c r="B279" s="17"/>
      <c r="C279" s="17"/>
      <c r="D279" s="17"/>
      <c r="E279" s="17"/>
      <c r="F279" s="17"/>
      <c r="G279" s="17"/>
      <c r="H279" s="17"/>
      <c r="M279" s="17"/>
      <c r="N279" s="17"/>
      <c r="O279" s="17"/>
      <c r="P279" s="17"/>
      <c r="Q279" s="17"/>
      <c r="R279" s="17"/>
      <c r="S279" s="17"/>
      <c r="T279" s="17"/>
      <c r="V279" s="57"/>
      <c r="W279" s="57"/>
      <c r="X279" s="57"/>
    </row>
    <row r="280" hidden="1" spans="1:24">
      <c r="A280" s="57"/>
      <c r="B280" s="17"/>
      <c r="C280" s="17"/>
      <c r="D280" s="17"/>
      <c r="E280" s="17"/>
      <c r="F280" s="17"/>
      <c r="G280" s="17"/>
      <c r="H280" s="17"/>
      <c r="M280" s="17"/>
      <c r="N280" s="17"/>
      <c r="O280" s="17"/>
      <c r="P280" s="17"/>
      <c r="Q280" s="17"/>
      <c r="R280" s="17"/>
      <c r="S280" s="17"/>
      <c r="T280" s="17"/>
      <c r="V280" s="57"/>
      <c r="W280" s="57"/>
      <c r="X280" s="57"/>
    </row>
    <row r="281" hidden="1" spans="1:24">
      <c r="A281" s="57"/>
      <c r="B281" s="17"/>
      <c r="C281" s="17"/>
      <c r="D281" s="17"/>
      <c r="E281" s="17"/>
      <c r="F281" s="17"/>
      <c r="G281" s="17"/>
      <c r="H281" s="17"/>
      <c r="M281" s="17"/>
      <c r="N281" s="17"/>
      <c r="O281" s="17"/>
      <c r="P281" s="17"/>
      <c r="Q281" s="17"/>
      <c r="R281" s="17"/>
      <c r="S281" s="17"/>
      <c r="T281" s="17"/>
      <c r="V281" s="57"/>
      <c r="W281" s="57"/>
      <c r="X281" s="57"/>
    </row>
    <row r="282" hidden="1" spans="1:24">
      <c r="A282" s="57"/>
      <c r="B282" s="17"/>
      <c r="C282" s="17"/>
      <c r="D282" s="17"/>
      <c r="E282" s="17"/>
      <c r="F282" s="17"/>
      <c r="G282" s="17"/>
      <c r="H282" s="17"/>
      <c r="M282" s="17"/>
      <c r="N282" s="17"/>
      <c r="O282" s="17"/>
      <c r="P282" s="17"/>
      <c r="Q282" s="17"/>
      <c r="R282" s="17"/>
      <c r="S282" s="17"/>
      <c r="T282" s="17"/>
      <c r="V282" s="57"/>
      <c r="W282" s="57"/>
      <c r="X282" s="57"/>
    </row>
    <row r="283" hidden="1" spans="1:24">
      <c r="A283" s="57"/>
      <c r="B283" s="17"/>
      <c r="C283" s="17"/>
      <c r="D283" s="17"/>
      <c r="E283" s="17"/>
      <c r="F283" s="17"/>
      <c r="G283" s="17"/>
      <c r="H283" s="17"/>
      <c r="M283" s="17"/>
      <c r="N283" s="17"/>
      <c r="O283" s="17"/>
      <c r="P283" s="17"/>
      <c r="Q283" s="17"/>
      <c r="R283" s="17"/>
      <c r="S283" s="17"/>
      <c r="T283" s="17"/>
      <c r="V283" s="57"/>
      <c r="W283" s="57"/>
      <c r="X283" s="57"/>
    </row>
    <row r="284" hidden="1" spans="1:24">
      <c r="A284" s="57"/>
      <c r="B284" s="17"/>
      <c r="C284" s="17"/>
      <c r="D284" s="17"/>
      <c r="E284" s="17"/>
      <c r="F284" s="17"/>
      <c r="G284" s="17"/>
      <c r="H284" s="17"/>
      <c r="M284" s="17"/>
      <c r="N284" s="17"/>
      <c r="O284" s="17"/>
      <c r="P284" s="17"/>
      <c r="Q284" s="17"/>
      <c r="R284" s="17"/>
      <c r="S284" s="17"/>
      <c r="T284" s="17"/>
      <c r="V284" s="57"/>
      <c r="W284" s="57"/>
      <c r="X284" s="57"/>
    </row>
    <row r="285" hidden="1" spans="1:24">
      <c r="A285" s="57"/>
      <c r="B285" s="17"/>
      <c r="C285" s="17"/>
      <c r="D285" s="17"/>
      <c r="E285" s="17"/>
      <c r="F285" s="17"/>
      <c r="G285" s="17"/>
      <c r="H285" s="17"/>
      <c r="M285" s="17"/>
      <c r="N285" s="17"/>
      <c r="O285" s="17"/>
      <c r="P285" s="17"/>
      <c r="Q285" s="17"/>
      <c r="R285" s="17"/>
      <c r="S285" s="17"/>
      <c r="T285" s="17"/>
      <c r="V285" s="57"/>
      <c r="W285" s="57"/>
      <c r="X285" s="57"/>
    </row>
    <row r="286" hidden="1" spans="1:24">
      <c r="A286" s="57"/>
      <c r="B286" s="17"/>
      <c r="C286" s="17"/>
      <c r="D286" s="17"/>
      <c r="E286" s="17"/>
      <c r="F286" s="17"/>
      <c r="G286" s="17"/>
      <c r="H286" s="17"/>
      <c r="M286" s="17"/>
      <c r="N286" s="17"/>
      <c r="O286" s="17"/>
      <c r="P286" s="17"/>
      <c r="Q286" s="17"/>
      <c r="R286" s="17"/>
      <c r="S286" s="17"/>
      <c r="T286" s="17"/>
      <c r="V286" s="57"/>
      <c r="W286" s="57"/>
      <c r="X286" s="57"/>
    </row>
    <row r="287" hidden="1" spans="1:24">
      <c r="A287" s="57"/>
      <c r="B287" s="17"/>
      <c r="C287" s="17"/>
      <c r="D287" s="17"/>
      <c r="E287" s="17"/>
      <c r="F287" s="17"/>
      <c r="G287" s="17"/>
      <c r="H287" s="17"/>
      <c r="M287" s="17"/>
      <c r="N287" s="17"/>
      <c r="O287" s="17"/>
      <c r="P287" s="17"/>
      <c r="Q287" s="17"/>
      <c r="R287" s="17"/>
      <c r="S287" s="17"/>
      <c r="T287" s="17"/>
      <c r="V287" s="57"/>
      <c r="W287" s="57"/>
      <c r="X287" s="57"/>
    </row>
    <row r="288" hidden="1" spans="1:24">
      <c r="A288" s="57"/>
      <c r="B288" s="17"/>
      <c r="C288" s="17"/>
      <c r="D288" s="17"/>
      <c r="E288" s="17"/>
      <c r="F288" s="17"/>
      <c r="G288" s="17"/>
      <c r="H288" s="17"/>
      <c r="M288" s="17"/>
      <c r="N288" s="17"/>
      <c r="O288" s="17"/>
      <c r="P288" s="17"/>
      <c r="Q288" s="17"/>
      <c r="R288" s="17"/>
      <c r="S288" s="17"/>
      <c r="T288" s="17"/>
      <c r="V288" s="57"/>
      <c r="W288" s="57"/>
      <c r="X288" s="57"/>
    </row>
    <row r="289" hidden="1" spans="1:24">
      <c r="A289" s="57"/>
      <c r="B289" s="17"/>
      <c r="C289" s="17"/>
      <c r="D289" s="17"/>
      <c r="E289" s="17"/>
      <c r="F289" s="17"/>
      <c r="G289" s="17"/>
      <c r="H289" s="17"/>
      <c r="M289" s="17"/>
      <c r="N289" s="17"/>
      <c r="O289" s="17"/>
      <c r="P289" s="17"/>
      <c r="Q289" s="17"/>
      <c r="R289" s="17"/>
      <c r="S289" s="17"/>
      <c r="T289" s="17"/>
      <c r="V289" s="57"/>
      <c r="W289" s="57"/>
      <c r="X289" s="57"/>
    </row>
    <row r="290" hidden="1" spans="1:24">
      <c r="A290" s="57"/>
      <c r="B290" s="17"/>
      <c r="C290" s="17"/>
      <c r="D290" s="17"/>
      <c r="E290" s="17"/>
      <c r="F290" s="17"/>
      <c r="G290" s="17"/>
      <c r="H290" s="17"/>
      <c r="M290" s="17"/>
      <c r="N290" s="17"/>
      <c r="O290" s="17"/>
      <c r="P290" s="17"/>
      <c r="Q290" s="17"/>
      <c r="R290" s="17"/>
      <c r="S290" s="17"/>
      <c r="T290" s="17"/>
      <c r="V290" s="57"/>
      <c r="W290" s="57"/>
      <c r="X290" s="57"/>
    </row>
    <row r="291" hidden="1" spans="1:24">
      <c r="A291" s="57"/>
      <c r="B291" s="17"/>
      <c r="C291" s="17"/>
      <c r="D291" s="17"/>
      <c r="E291" s="17"/>
      <c r="F291" s="17"/>
      <c r="G291" s="17"/>
      <c r="H291" s="17"/>
      <c r="M291" s="17"/>
      <c r="N291" s="17"/>
      <c r="O291" s="17"/>
      <c r="P291" s="17"/>
      <c r="Q291" s="17"/>
      <c r="R291" s="17"/>
      <c r="S291" s="17"/>
      <c r="T291" s="17"/>
      <c r="V291" s="57"/>
      <c r="W291" s="57"/>
      <c r="X291" s="57"/>
    </row>
    <row r="292" hidden="1" spans="1:24">
      <c r="A292" s="57"/>
      <c r="B292" s="17"/>
      <c r="C292" s="17"/>
      <c r="D292" s="17"/>
      <c r="E292" s="17"/>
      <c r="F292" s="17"/>
      <c r="G292" s="17"/>
      <c r="H292" s="17"/>
      <c r="M292" s="17"/>
      <c r="N292" s="17"/>
      <c r="O292" s="17"/>
      <c r="P292" s="17"/>
      <c r="Q292" s="17"/>
      <c r="R292" s="17"/>
      <c r="S292" s="17"/>
      <c r="T292" s="17"/>
      <c r="V292" s="57"/>
      <c r="W292" s="57"/>
      <c r="X292" s="57"/>
    </row>
    <row r="293" hidden="1" spans="1:24">
      <c r="A293" s="57"/>
      <c r="B293" s="17"/>
      <c r="C293" s="17"/>
      <c r="D293" s="17"/>
      <c r="E293" s="17"/>
      <c r="F293" s="17"/>
      <c r="G293" s="17"/>
      <c r="H293" s="17"/>
      <c r="M293" s="17"/>
      <c r="N293" s="17"/>
      <c r="O293" s="17"/>
      <c r="P293" s="17"/>
      <c r="Q293" s="17"/>
      <c r="R293" s="17"/>
      <c r="S293" s="17"/>
      <c r="T293" s="17"/>
      <c r="V293" s="57"/>
      <c r="W293" s="57"/>
      <c r="X293" s="57"/>
    </row>
    <row r="294" hidden="1" spans="1:24">
      <c r="A294" s="57"/>
      <c r="B294" s="17"/>
      <c r="C294" s="17"/>
      <c r="D294" s="17"/>
      <c r="E294" s="17"/>
      <c r="F294" s="17"/>
      <c r="G294" s="17"/>
      <c r="H294" s="17"/>
      <c r="M294" s="17"/>
      <c r="N294" s="17"/>
      <c r="O294" s="17"/>
      <c r="P294" s="17"/>
      <c r="Q294" s="17"/>
      <c r="R294" s="17"/>
      <c r="S294" s="17"/>
      <c r="T294" s="17"/>
      <c r="V294" s="57"/>
      <c r="W294" s="57"/>
      <c r="X294" s="57"/>
    </row>
    <row r="295" hidden="1" spans="1:24">
      <c r="A295" s="57"/>
      <c r="B295" s="17"/>
      <c r="C295" s="17"/>
      <c r="D295" s="17"/>
      <c r="E295" s="17"/>
      <c r="F295" s="17"/>
      <c r="G295" s="17"/>
      <c r="H295" s="17"/>
      <c r="M295" s="17"/>
      <c r="N295" s="17"/>
      <c r="O295" s="17"/>
      <c r="P295" s="17"/>
      <c r="Q295" s="17"/>
      <c r="R295" s="17"/>
      <c r="S295" s="17"/>
      <c r="T295" s="17"/>
      <c r="V295" s="57"/>
      <c r="W295" s="57"/>
      <c r="X295" s="57"/>
    </row>
    <row r="296" hidden="1" spans="1:24">
      <c r="A296" s="57"/>
      <c r="B296" s="17"/>
      <c r="C296" s="17"/>
      <c r="D296" s="17"/>
      <c r="E296" s="17"/>
      <c r="F296" s="17"/>
      <c r="G296" s="17"/>
      <c r="H296" s="17"/>
      <c r="M296" s="17"/>
      <c r="N296" s="17"/>
      <c r="O296" s="17"/>
      <c r="P296" s="17"/>
      <c r="Q296" s="17"/>
      <c r="R296" s="17"/>
      <c r="S296" s="17"/>
      <c r="T296" s="17"/>
      <c r="V296" s="57"/>
      <c r="W296" s="57"/>
      <c r="X296" s="57"/>
    </row>
    <row r="297" hidden="1" spans="1:24">
      <c r="A297" s="57"/>
      <c r="B297" s="17"/>
      <c r="C297" s="17"/>
      <c r="D297" s="17"/>
      <c r="E297" s="17"/>
      <c r="F297" s="17"/>
      <c r="G297" s="17"/>
      <c r="H297" s="17"/>
      <c r="M297" s="17"/>
      <c r="N297" s="17"/>
      <c r="O297" s="17"/>
      <c r="P297" s="17"/>
      <c r="Q297" s="17"/>
      <c r="R297" s="17"/>
      <c r="S297" s="17"/>
      <c r="T297" s="17"/>
      <c r="V297" s="57"/>
      <c r="W297" s="57"/>
      <c r="X297" s="57"/>
    </row>
    <row r="298" hidden="1" spans="1:24">
      <c r="A298" s="57"/>
      <c r="B298" s="17"/>
      <c r="C298" s="17"/>
      <c r="D298" s="17"/>
      <c r="E298" s="17"/>
      <c r="F298" s="17"/>
      <c r="G298" s="17"/>
      <c r="H298" s="17"/>
      <c r="M298" s="17"/>
      <c r="N298" s="17"/>
      <c r="O298" s="17"/>
      <c r="P298" s="17"/>
      <c r="Q298" s="17"/>
      <c r="R298" s="17"/>
      <c r="S298" s="17"/>
      <c r="T298" s="17"/>
      <c r="V298" s="57"/>
      <c r="W298" s="57"/>
      <c r="X298" s="57"/>
    </row>
    <row r="299" hidden="1" spans="1:24">
      <c r="A299" s="57"/>
      <c r="B299" s="17"/>
      <c r="C299" s="17"/>
      <c r="D299" s="17"/>
      <c r="E299" s="17"/>
      <c r="F299" s="17"/>
      <c r="G299" s="17"/>
      <c r="H299" s="17"/>
      <c r="M299" s="17"/>
      <c r="N299" s="17"/>
      <c r="O299" s="17"/>
      <c r="P299" s="17"/>
      <c r="Q299" s="17"/>
      <c r="R299" s="17"/>
      <c r="S299" s="17"/>
      <c r="T299" s="17"/>
      <c r="V299" s="57"/>
      <c r="W299" s="57"/>
      <c r="X299" s="57"/>
    </row>
    <row r="300" hidden="1" spans="1:24">
      <c r="A300" s="57"/>
      <c r="B300" s="17"/>
      <c r="C300" s="17"/>
      <c r="D300" s="17"/>
      <c r="E300" s="17"/>
      <c r="F300" s="17"/>
      <c r="G300" s="17"/>
      <c r="H300" s="17"/>
      <c r="M300" s="17"/>
      <c r="N300" s="17"/>
      <c r="O300" s="17"/>
      <c r="P300" s="17"/>
      <c r="Q300" s="17"/>
      <c r="R300" s="17"/>
      <c r="S300" s="17"/>
      <c r="T300" s="17"/>
      <c r="V300" s="57"/>
      <c r="W300" s="57"/>
      <c r="X300" s="57"/>
    </row>
    <row r="301" hidden="1" spans="1:24">
      <c r="A301" s="57"/>
      <c r="B301" s="17"/>
      <c r="C301" s="17"/>
      <c r="D301" s="17"/>
      <c r="E301" s="17"/>
      <c r="F301" s="17"/>
      <c r="G301" s="17"/>
      <c r="H301" s="17"/>
      <c r="M301" s="17"/>
      <c r="N301" s="17"/>
      <c r="O301" s="17"/>
      <c r="P301" s="17"/>
      <c r="Q301" s="17"/>
      <c r="R301" s="17"/>
      <c r="S301" s="17"/>
      <c r="T301" s="17"/>
      <c r="V301" s="57"/>
      <c r="W301" s="57"/>
      <c r="X301" s="57"/>
    </row>
    <row r="302" hidden="1" spans="1:24">
      <c r="A302" s="57"/>
      <c r="B302" s="17"/>
      <c r="C302" s="17"/>
      <c r="D302" s="17"/>
      <c r="E302" s="17"/>
      <c r="F302" s="17"/>
      <c r="G302" s="17"/>
      <c r="H302" s="17"/>
      <c r="M302" s="17"/>
      <c r="N302" s="17"/>
      <c r="O302" s="17"/>
      <c r="P302" s="17"/>
      <c r="Q302" s="17"/>
      <c r="R302" s="17"/>
      <c r="S302" s="17"/>
      <c r="T302" s="17"/>
      <c r="V302" s="57"/>
      <c r="W302" s="57"/>
      <c r="X302" s="57"/>
    </row>
    <row r="303" hidden="1" spans="1:24">
      <c r="A303" s="57"/>
      <c r="B303" s="17"/>
      <c r="C303" s="17"/>
      <c r="D303" s="17"/>
      <c r="E303" s="17"/>
      <c r="F303" s="17"/>
      <c r="G303" s="17"/>
      <c r="H303" s="17"/>
      <c r="M303" s="17"/>
      <c r="N303" s="17"/>
      <c r="O303" s="17"/>
      <c r="P303" s="17"/>
      <c r="Q303" s="17"/>
      <c r="R303" s="17"/>
      <c r="S303" s="17"/>
      <c r="T303" s="17"/>
      <c r="V303" s="57"/>
      <c r="W303" s="57"/>
      <c r="X303" s="57"/>
    </row>
    <row r="304" hidden="1" spans="1:24">
      <c r="A304" s="57"/>
      <c r="B304" s="17"/>
      <c r="C304" s="17"/>
      <c r="D304" s="17"/>
      <c r="E304" s="17"/>
      <c r="F304" s="17"/>
      <c r="G304" s="17"/>
      <c r="H304" s="17"/>
      <c r="M304" s="17"/>
      <c r="N304" s="17"/>
      <c r="O304" s="17"/>
      <c r="P304" s="17"/>
      <c r="Q304" s="17"/>
      <c r="R304" s="17"/>
      <c r="S304" s="17"/>
      <c r="T304" s="17"/>
      <c r="V304" s="57"/>
      <c r="W304" s="57"/>
      <c r="X304" s="57"/>
    </row>
    <row r="305" hidden="1" spans="1:24">
      <c r="A305" s="57"/>
      <c r="B305" s="17"/>
      <c r="C305" s="17"/>
      <c r="D305" s="17"/>
      <c r="E305" s="17"/>
      <c r="F305" s="17"/>
      <c r="G305" s="17"/>
      <c r="H305" s="17"/>
      <c r="M305" s="17"/>
      <c r="N305" s="17"/>
      <c r="O305" s="17"/>
      <c r="P305" s="17"/>
      <c r="Q305" s="17"/>
      <c r="R305" s="17"/>
      <c r="S305" s="17"/>
      <c r="T305" s="17"/>
      <c r="V305" s="57"/>
      <c r="W305" s="57"/>
      <c r="X305" s="57"/>
    </row>
    <row r="306" hidden="1" spans="1:24">
      <c r="A306" s="57"/>
      <c r="B306" s="17"/>
      <c r="C306" s="17"/>
      <c r="D306" s="17"/>
      <c r="E306" s="17"/>
      <c r="F306" s="17"/>
      <c r="G306" s="17"/>
      <c r="H306" s="17"/>
      <c r="M306" s="17"/>
      <c r="N306" s="17"/>
      <c r="O306" s="17"/>
      <c r="P306" s="17"/>
      <c r="Q306" s="17"/>
      <c r="R306" s="17"/>
      <c r="S306" s="17"/>
      <c r="T306" s="17"/>
      <c r="V306" s="57"/>
      <c r="W306" s="57"/>
      <c r="X306" s="57"/>
    </row>
    <row r="307" hidden="1" spans="1:24">
      <c r="A307" s="57"/>
      <c r="B307" s="17"/>
      <c r="C307" s="17"/>
      <c r="D307" s="17"/>
      <c r="E307" s="17"/>
      <c r="F307" s="17"/>
      <c r="G307" s="17"/>
      <c r="H307" s="17"/>
      <c r="M307" s="17"/>
      <c r="N307" s="17"/>
      <c r="O307" s="17"/>
      <c r="P307" s="17"/>
      <c r="Q307" s="17"/>
      <c r="R307" s="17"/>
      <c r="S307" s="17"/>
      <c r="T307" s="17"/>
      <c r="V307" s="57"/>
      <c r="W307" s="57"/>
      <c r="X307" s="57"/>
    </row>
    <row r="308" hidden="1" spans="1:24">
      <c r="A308" s="57"/>
      <c r="B308" s="17"/>
      <c r="C308" s="17"/>
      <c r="D308" s="17"/>
      <c r="E308" s="17"/>
      <c r="F308" s="17"/>
      <c r="G308" s="17"/>
      <c r="H308" s="17"/>
      <c r="M308" s="17"/>
      <c r="N308" s="17"/>
      <c r="O308" s="17"/>
      <c r="P308" s="17"/>
      <c r="Q308" s="17"/>
      <c r="R308" s="17"/>
      <c r="S308" s="17"/>
      <c r="T308" s="17"/>
      <c r="V308" s="57"/>
      <c r="W308" s="57"/>
      <c r="X308" s="57"/>
    </row>
    <row r="309" hidden="1" spans="1:24">
      <c r="A309" s="57"/>
      <c r="B309" s="17"/>
      <c r="C309" s="17"/>
      <c r="D309" s="17"/>
      <c r="E309" s="17"/>
      <c r="F309" s="17"/>
      <c r="G309" s="17"/>
      <c r="H309" s="17"/>
      <c r="M309" s="17"/>
      <c r="N309" s="17"/>
      <c r="O309" s="17"/>
      <c r="P309" s="17"/>
      <c r="Q309" s="17"/>
      <c r="R309" s="17"/>
      <c r="S309" s="17"/>
      <c r="T309" s="17"/>
      <c r="V309" s="57"/>
      <c r="W309" s="57"/>
      <c r="X309" s="57"/>
    </row>
    <row r="310" hidden="1" spans="1:24">
      <c r="A310" s="57"/>
      <c r="B310" s="17"/>
      <c r="C310" s="17"/>
      <c r="D310" s="17"/>
      <c r="E310" s="17"/>
      <c r="F310" s="17"/>
      <c r="G310" s="17"/>
      <c r="H310" s="17"/>
      <c r="M310" s="17"/>
      <c r="N310" s="17"/>
      <c r="O310" s="17"/>
      <c r="P310" s="17"/>
      <c r="Q310" s="17"/>
      <c r="R310" s="17"/>
      <c r="S310" s="17"/>
      <c r="T310" s="17"/>
      <c r="V310" s="57"/>
      <c r="W310" s="57"/>
      <c r="X310" s="57"/>
    </row>
    <row r="311" hidden="1" spans="1:24">
      <c r="A311" s="57"/>
      <c r="B311" s="17"/>
      <c r="C311" s="17"/>
      <c r="D311" s="17"/>
      <c r="E311" s="17"/>
      <c r="F311" s="17"/>
      <c r="G311" s="17"/>
      <c r="H311" s="17"/>
      <c r="M311" s="17"/>
      <c r="N311" s="17"/>
      <c r="O311" s="17"/>
      <c r="P311" s="17"/>
      <c r="Q311" s="17"/>
      <c r="R311" s="17"/>
      <c r="S311" s="17"/>
      <c r="T311" s="17"/>
      <c r="V311" s="57"/>
      <c r="W311" s="57"/>
      <c r="X311" s="57"/>
    </row>
    <row r="312" hidden="1" spans="1:24">
      <c r="A312" s="57"/>
      <c r="B312" s="17"/>
      <c r="C312" s="17"/>
      <c r="D312" s="17"/>
      <c r="E312" s="17"/>
      <c r="F312" s="17"/>
      <c r="G312" s="17"/>
      <c r="H312" s="17"/>
      <c r="M312" s="17"/>
      <c r="N312" s="17"/>
      <c r="O312" s="17"/>
      <c r="P312" s="17"/>
      <c r="Q312" s="17"/>
      <c r="R312" s="17"/>
      <c r="S312" s="17"/>
      <c r="T312" s="17"/>
      <c r="V312" s="57"/>
      <c r="W312" s="57"/>
      <c r="X312" s="57"/>
    </row>
    <row r="313" hidden="1" spans="1:24">
      <c r="A313" s="57"/>
      <c r="B313" s="17"/>
      <c r="C313" s="17"/>
      <c r="D313" s="17"/>
      <c r="E313" s="17"/>
      <c r="F313" s="17"/>
      <c r="G313" s="17"/>
      <c r="H313" s="17"/>
      <c r="M313" s="17"/>
      <c r="N313" s="17"/>
      <c r="O313" s="17"/>
      <c r="P313" s="17"/>
      <c r="Q313" s="17"/>
      <c r="R313" s="17"/>
      <c r="S313" s="17"/>
      <c r="T313" s="17"/>
      <c r="V313" s="57"/>
      <c r="W313" s="57"/>
      <c r="X313" s="57"/>
    </row>
    <row r="314" hidden="1" spans="1:24">
      <c r="A314" s="57"/>
      <c r="B314" s="17"/>
      <c r="C314" s="17"/>
      <c r="D314" s="17"/>
      <c r="E314" s="17"/>
      <c r="F314" s="17"/>
      <c r="G314" s="17"/>
      <c r="H314" s="17"/>
      <c r="M314" s="17"/>
      <c r="N314" s="17"/>
      <c r="O314" s="17"/>
      <c r="P314" s="17"/>
      <c r="Q314" s="17"/>
      <c r="R314" s="17"/>
      <c r="S314" s="17"/>
      <c r="T314" s="17"/>
      <c r="V314" s="57"/>
      <c r="W314" s="57"/>
      <c r="X314" s="57"/>
    </row>
    <row r="315" hidden="1" spans="1:24">
      <c r="A315" s="57"/>
      <c r="B315" s="17"/>
      <c r="C315" s="17"/>
      <c r="D315" s="17"/>
      <c r="E315" s="17"/>
      <c r="F315" s="17"/>
      <c r="G315" s="17"/>
      <c r="H315" s="17"/>
      <c r="M315" s="17"/>
      <c r="N315" s="17"/>
      <c r="O315" s="17"/>
      <c r="P315" s="17"/>
      <c r="Q315" s="17"/>
      <c r="R315" s="17"/>
      <c r="S315" s="17"/>
      <c r="T315" s="17"/>
      <c r="V315" s="57"/>
      <c r="W315" s="57"/>
      <c r="X315" s="57"/>
    </row>
    <row r="316" hidden="1" spans="1:24">
      <c r="A316" s="57"/>
      <c r="B316" s="17"/>
      <c r="C316" s="17"/>
      <c r="D316" s="17"/>
      <c r="E316" s="17"/>
      <c r="F316" s="17"/>
      <c r="G316" s="17"/>
      <c r="H316" s="17"/>
      <c r="M316" s="17"/>
      <c r="N316" s="17"/>
      <c r="O316" s="17"/>
      <c r="P316" s="17"/>
      <c r="Q316" s="17"/>
      <c r="R316" s="17"/>
      <c r="S316" s="17"/>
      <c r="T316" s="17"/>
      <c r="V316" s="57"/>
      <c r="W316" s="57"/>
      <c r="X316" s="57"/>
    </row>
    <row r="317" hidden="1" spans="1:24">
      <c r="A317" s="57"/>
      <c r="B317" s="17"/>
      <c r="C317" s="17"/>
      <c r="D317" s="17"/>
      <c r="E317" s="17"/>
      <c r="F317" s="17"/>
      <c r="G317" s="17"/>
      <c r="H317" s="17"/>
      <c r="M317" s="17"/>
      <c r="N317" s="17"/>
      <c r="O317" s="17"/>
      <c r="P317" s="17"/>
      <c r="Q317" s="17"/>
      <c r="R317" s="17"/>
      <c r="S317" s="17"/>
      <c r="T317" s="17"/>
      <c r="V317" s="57"/>
      <c r="W317" s="57"/>
      <c r="X317" s="57"/>
    </row>
    <row r="318" hidden="1" spans="1:24">
      <c r="A318" s="57"/>
      <c r="B318" s="17"/>
      <c r="C318" s="17"/>
      <c r="D318" s="17"/>
      <c r="E318" s="17"/>
      <c r="F318" s="17"/>
      <c r="G318" s="17"/>
      <c r="H318" s="17"/>
      <c r="M318" s="17"/>
      <c r="N318" s="17"/>
      <c r="O318" s="17"/>
      <c r="P318" s="17"/>
      <c r="Q318" s="17"/>
      <c r="R318" s="17"/>
      <c r="S318" s="17"/>
      <c r="T318" s="17"/>
      <c r="V318" s="57"/>
      <c r="W318" s="57"/>
      <c r="X318" s="57"/>
    </row>
    <row r="319" hidden="1" spans="1:24">
      <c r="A319" s="57"/>
      <c r="B319" s="17"/>
      <c r="C319" s="17"/>
      <c r="D319" s="17"/>
      <c r="E319" s="17"/>
      <c r="F319" s="17"/>
      <c r="G319" s="17"/>
      <c r="H319" s="17"/>
      <c r="M319" s="17"/>
      <c r="N319" s="17"/>
      <c r="O319" s="17"/>
      <c r="P319" s="17"/>
      <c r="Q319" s="17"/>
      <c r="R319" s="17"/>
      <c r="S319" s="17"/>
      <c r="T319" s="17"/>
      <c r="V319" s="57"/>
      <c r="W319" s="57"/>
      <c r="X319" s="57"/>
    </row>
    <row r="320" hidden="1" spans="1:24">
      <c r="A320" s="57"/>
      <c r="B320" s="17"/>
      <c r="C320" s="17"/>
      <c r="D320" s="17"/>
      <c r="E320" s="17"/>
      <c r="F320" s="17"/>
      <c r="G320" s="17"/>
      <c r="H320" s="17"/>
      <c r="M320" s="17"/>
      <c r="N320" s="17"/>
      <c r="O320" s="17"/>
      <c r="P320" s="17"/>
      <c r="Q320" s="17"/>
      <c r="R320" s="17"/>
      <c r="S320" s="17"/>
      <c r="T320" s="17"/>
      <c r="V320" s="57"/>
      <c r="W320" s="57"/>
      <c r="X320" s="57"/>
    </row>
    <row r="321" hidden="1" spans="1:24">
      <c r="A321" s="57"/>
      <c r="B321" s="17"/>
      <c r="C321" s="17"/>
      <c r="D321" s="17"/>
      <c r="E321" s="17"/>
      <c r="F321" s="17"/>
      <c r="G321" s="17"/>
      <c r="H321" s="17"/>
      <c r="M321" s="17"/>
      <c r="N321" s="17"/>
      <c r="O321" s="17"/>
      <c r="P321" s="17"/>
      <c r="Q321" s="17"/>
      <c r="R321" s="17"/>
      <c r="S321" s="17"/>
      <c r="T321" s="17"/>
      <c r="V321" s="57"/>
      <c r="W321" s="57"/>
      <c r="X321" s="57"/>
    </row>
    <row r="322" hidden="1" spans="1:24">
      <c r="A322" s="57"/>
      <c r="B322" s="17"/>
      <c r="C322" s="17"/>
      <c r="D322" s="17"/>
      <c r="E322" s="17"/>
      <c r="F322" s="17"/>
      <c r="G322" s="17"/>
      <c r="H322" s="17"/>
      <c r="M322" s="17"/>
      <c r="N322" s="17"/>
      <c r="O322" s="17"/>
      <c r="P322" s="17"/>
      <c r="Q322" s="17"/>
      <c r="R322" s="17"/>
      <c r="S322" s="17"/>
      <c r="T322" s="17"/>
      <c r="V322" s="57"/>
      <c r="W322" s="57"/>
      <c r="X322" s="57"/>
    </row>
    <row r="323" hidden="1" spans="1:24">
      <c r="A323" s="57"/>
      <c r="B323" s="17"/>
      <c r="C323" s="17"/>
      <c r="D323" s="17"/>
      <c r="E323" s="17"/>
      <c r="F323" s="17"/>
      <c r="G323" s="17"/>
      <c r="H323" s="17"/>
      <c r="M323" s="17"/>
      <c r="N323" s="17"/>
      <c r="O323" s="17"/>
      <c r="P323" s="17"/>
      <c r="Q323" s="17"/>
      <c r="R323" s="17"/>
      <c r="S323" s="17"/>
      <c r="T323" s="17"/>
      <c r="V323" s="57"/>
      <c r="W323" s="57"/>
      <c r="X323" s="57"/>
    </row>
    <row r="324" hidden="1" spans="1:24">
      <c r="A324" s="57"/>
      <c r="B324" s="17"/>
      <c r="C324" s="17"/>
      <c r="D324" s="17"/>
      <c r="E324" s="17"/>
      <c r="F324" s="17"/>
      <c r="G324" s="17"/>
      <c r="H324" s="17"/>
      <c r="M324" s="17"/>
      <c r="N324" s="17"/>
      <c r="O324" s="17"/>
      <c r="P324" s="17"/>
      <c r="Q324" s="17"/>
      <c r="R324" s="17"/>
      <c r="S324" s="17"/>
      <c r="T324" s="17"/>
      <c r="V324" s="57"/>
      <c r="W324" s="57"/>
      <c r="X324" s="57"/>
    </row>
    <row r="325" hidden="1" spans="1:24">
      <c r="A325" s="57"/>
      <c r="B325" s="17"/>
      <c r="C325" s="17"/>
      <c r="D325" s="17"/>
      <c r="E325" s="17"/>
      <c r="F325" s="17"/>
      <c r="G325" s="17"/>
      <c r="H325" s="17"/>
      <c r="M325" s="17"/>
      <c r="N325" s="17"/>
      <c r="O325" s="17"/>
      <c r="P325" s="17"/>
      <c r="Q325" s="17"/>
      <c r="R325" s="17"/>
      <c r="S325" s="17"/>
      <c r="T325" s="17"/>
      <c r="V325" s="57"/>
      <c r="W325" s="57"/>
      <c r="X325" s="57"/>
    </row>
    <row r="326" hidden="1" spans="1:24">
      <c r="A326" s="57"/>
      <c r="B326" s="17"/>
      <c r="C326" s="17"/>
      <c r="D326" s="17"/>
      <c r="E326" s="17"/>
      <c r="F326" s="17"/>
      <c r="G326" s="17"/>
      <c r="H326" s="17"/>
      <c r="M326" s="17"/>
      <c r="N326" s="17"/>
      <c r="O326" s="17"/>
      <c r="P326" s="17"/>
      <c r="Q326" s="17"/>
      <c r="R326" s="17"/>
      <c r="S326" s="17"/>
      <c r="T326" s="17"/>
      <c r="V326" s="57"/>
      <c r="W326" s="57"/>
      <c r="X326" s="57"/>
    </row>
    <row r="327" hidden="1" spans="1:24">
      <c r="A327" s="57"/>
      <c r="B327" s="17"/>
      <c r="C327" s="17"/>
      <c r="D327" s="17"/>
      <c r="E327" s="17"/>
      <c r="F327" s="17"/>
      <c r="G327" s="17"/>
      <c r="H327" s="17"/>
      <c r="M327" s="17"/>
      <c r="N327" s="17"/>
      <c r="O327" s="17"/>
      <c r="P327" s="17"/>
      <c r="Q327" s="17"/>
      <c r="R327" s="17"/>
      <c r="S327" s="17"/>
      <c r="T327" s="17"/>
      <c r="V327" s="57"/>
      <c r="W327" s="57"/>
      <c r="X327" s="57"/>
    </row>
    <row r="328" hidden="1" spans="1:24">
      <c r="A328" s="57"/>
      <c r="B328" s="17"/>
      <c r="C328" s="17"/>
      <c r="D328" s="17"/>
      <c r="E328" s="17"/>
      <c r="F328" s="17"/>
      <c r="G328" s="17"/>
      <c r="H328" s="17"/>
      <c r="M328" s="17"/>
      <c r="N328" s="17"/>
      <c r="O328" s="17"/>
      <c r="P328" s="17"/>
      <c r="Q328" s="17"/>
      <c r="R328" s="17"/>
      <c r="S328" s="17"/>
      <c r="T328" s="17"/>
      <c r="V328" s="57"/>
      <c r="W328" s="57"/>
      <c r="X328" s="57"/>
    </row>
    <row r="329" hidden="1" spans="1:24">
      <c r="A329" s="57"/>
      <c r="B329" s="17"/>
      <c r="C329" s="17"/>
      <c r="D329" s="17"/>
      <c r="E329" s="17"/>
      <c r="F329" s="17"/>
      <c r="G329" s="17"/>
      <c r="H329" s="17"/>
      <c r="M329" s="17"/>
      <c r="N329" s="17"/>
      <c r="O329" s="17"/>
      <c r="P329" s="17"/>
      <c r="Q329" s="17"/>
      <c r="R329" s="17"/>
      <c r="S329" s="17"/>
      <c r="T329" s="17"/>
      <c r="V329" s="57"/>
      <c r="W329" s="57"/>
      <c r="X329" s="57"/>
    </row>
    <row r="330" hidden="1" spans="1:24">
      <c r="A330" s="57"/>
      <c r="B330" s="17"/>
      <c r="C330" s="17"/>
      <c r="D330" s="17"/>
      <c r="E330" s="17"/>
      <c r="F330" s="17"/>
      <c r="G330" s="17"/>
      <c r="H330" s="17"/>
      <c r="M330" s="17"/>
      <c r="N330" s="17"/>
      <c r="O330" s="17"/>
      <c r="P330" s="17"/>
      <c r="Q330" s="17"/>
      <c r="R330" s="17"/>
      <c r="S330" s="17"/>
      <c r="T330" s="17"/>
      <c r="V330" s="57"/>
      <c r="W330" s="57"/>
      <c r="X330" s="57"/>
    </row>
    <row r="331" hidden="1" spans="1:24">
      <c r="A331" s="57"/>
      <c r="B331" s="17"/>
      <c r="C331" s="17"/>
      <c r="D331" s="17"/>
      <c r="E331" s="17"/>
      <c r="F331" s="17"/>
      <c r="G331" s="17"/>
      <c r="H331" s="17"/>
      <c r="M331" s="17"/>
      <c r="N331" s="17"/>
      <c r="O331" s="17"/>
      <c r="P331" s="17"/>
      <c r="Q331" s="17"/>
      <c r="R331" s="17"/>
      <c r="S331" s="17"/>
      <c r="T331" s="17"/>
      <c r="V331" s="57"/>
      <c r="W331" s="57"/>
      <c r="X331" s="57"/>
    </row>
    <row r="332" hidden="1" spans="1:24">
      <c r="A332" s="57"/>
      <c r="B332" s="17"/>
      <c r="C332" s="17"/>
      <c r="D332" s="17"/>
      <c r="E332" s="17"/>
      <c r="F332" s="17"/>
      <c r="G332" s="17"/>
      <c r="H332" s="17"/>
      <c r="M332" s="17"/>
      <c r="N332" s="17"/>
      <c r="O332" s="17"/>
      <c r="P332" s="17"/>
      <c r="Q332" s="17"/>
      <c r="R332" s="17"/>
      <c r="S332" s="17"/>
      <c r="T332" s="17"/>
      <c r="V332" s="57"/>
      <c r="W332" s="57"/>
      <c r="X332" s="57"/>
    </row>
    <row r="333" hidden="1" spans="1:24">
      <c r="A333" s="57"/>
      <c r="B333" s="17"/>
      <c r="C333" s="17"/>
      <c r="D333" s="17"/>
      <c r="E333" s="17"/>
      <c r="F333" s="17"/>
      <c r="G333" s="17"/>
      <c r="H333" s="17"/>
      <c r="M333" s="17"/>
      <c r="N333" s="17"/>
      <c r="O333" s="17"/>
      <c r="P333" s="17"/>
      <c r="Q333" s="17"/>
      <c r="R333" s="17"/>
      <c r="S333" s="17"/>
      <c r="T333" s="17"/>
      <c r="V333" s="57"/>
      <c r="W333" s="57"/>
      <c r="X333" s="57"/>
    </row>
    <row r="334" hidden="1" spans="1:24">
      <c r="A334" s="57"/>
      <c r="B334" s="17"/>
      <c r="C334" s="17"/>
      <c r="D334" s="17"/>
      <c r="E334" s="17"/>
      <c r="F334" s="17"/>
      <c r="G334" s="17"/>
      <c r="H334" s="17"/>
      <c r="M334" s="17"/>
      <c r="N334" s="17"/>
      <c r="O334" s="17"/>
      <c r="P334" s="17"/>
      <c r="Q334" s="17"/>
      <c r="R334" s="17"/>
      <c r="S334" s="17"/>
      <c r="T334" s="17"/>
      <c r="V334" s="57"/>
      <c r="W334" s="57"/>
      <c r="X334" s="57"/>
    </row>
    <row r="335" hidden="1" spans="1:24">
      <c r="A335" s="57"/>
      <c r="B335" s="17"/>
      <c r="C335" s="17"/>
      <c r="D335" s="17"/>
      <c r="E335" s="17"/>
      <c r="F335" s="17"/>
      <c r="G335" s="17"/>
      <c r="H335" s="17"/>
      <c r="M335" s="17"/>
      <c r="N335" s="17"/>
      <c r="O335" s="17"/>
      <c r="P335" s="17"/>
      <c r="Q335" s="17"/>
      <c r="R335" s="17"/>
      <c r="S335" s="17"/>
      <c r="T335" s="17"/>
      <c r="V335" s="57"/>
      <c r="W335" s="57"/>
      <c r="X335" s="57"/>
    </row>
    <row r="336" hidden="1" spans="1:24">
      <c r="A336" s="57"/>
      <c r="B336" s="17"/>
      <c r="C336" s="17"/>
      <c r="D336" s="17"/>
      <c r="E336" s="17"/>
      <c r="F336" s="17"/>
      <c r="G336" s="17"/>
      <c r="H336" s="17"/>
      <c r="M336" s="17"/>
      <c r="N336" s="17"/>
      <c r="O336" s="17"/>
      <c r="P336" s="17"/>
      <c r="Q336" s="17"/>
      <c r="R336" s="17"/>
      <c r="S336" s="17"/>
      <c r="T336" s="17"/>
      <c r="V336" s="57"/>
      <c r="W336" s="57"/>
      <c r="X336" s="57"/>
    </row>
    <row r="337" hidden="1" spans="1:24">
      <c r="A337" s="57"/>
      <c r="B337" s="17"/>
      <c r="C337" s="17"/>
      <c r="D337" s="17"/>
      <c r="E337" s="17"/>
      <c r="F337" s="17"/>
      <c r="G337" s="17"/>
      <c r="H337" s="17"/>
      <c r="M337" s="17"/>
      <c r="N337" s="17"/>
      <c r="O337" s="17"/>
      <c r="P337" s="17"/>
      <c r="Q337" s="17"/>
      <c r="R337" s="17"/>
      <c r="S337" s="17"/>
      <c r="T337" s="17"/>
      <c r="V337" s="57"/>
      <c r="W337" s="57"/>
      <c r="X337" s="57"/>
    </row>
    <row r="338" hidden="1" spans="1:24">
      <c r="A338" s="57"/>
      <c r="B338" s="17"/>
      <c r="C338" s="17"/>
      <c r="D338" s="17"/>
      <c r="E338" s="17"/>
      <c r="F338" s="17"/>
      <c r="G338" s="17"/>
      <c r="H338" s="17"/>
      <c r="M338" s="17"/>
      <c r="N338" s="17"/>
      <c r="O338" s="17"/>
      <c r="P338" s="17"/>
      <c r="Q338" s="17"/>
      <c r="R338" s="17"/>
      <c r="S338" s="17"/>
      <c r="T338" s="17"/>
      <c r="V338" s="57"/>
      <c r="W338" s="57"/>
      <c r="X338" s="57"/>
    </row>
    <row r="339" hidden="1" spans="1:24">
      <c r="A339" s="57"/>
      <c r="B339" s="17"/>
      <c r="C339" s="17"/>
      <c r="D339" s="17"/>
      <c r="E339" s="17"/>
      <c r="F339" s="17"/>
      <c r="G339" s="17"/>
      <c r="H339" s="17"/>
      <c r="M339" s="17"/>
      <c r="N339" s="17"/>
      <c r="O339" s="17"/>
      <c r="P339" s="17"/>
      <c r="Q339" s="17"/>
      <c r="R339" s="17"/>
      <c r="S339" s="17"/>
      <c r="T339" s="17"/>
      <c r="V339" s="57"/>
      <c r="W339" s="57"/>
      <c r="X339" s="57"/>
    </row>
    <row r="340" hidden="1" spans="1:24">
      <c r="A340" s="57"/>
      <c r="B340" s="17"/>
      <c r="C340" s="17"/>
      <c r="D340" s="17"/>
      <c r="E340" s="17"/>
      <c r="F340" s="17"/>
      <c r="G340" s="17"/>
      <c r="H340" s="17"/>
      <c r="M340" s="17"/>
      <c r="N340" s="17"/>
      <c r="O340" s="17"/>
      <c r="P340" s="17"/>
      <c r="Q340" s="17"/>
      <c r="R340" s="17"/>
      <c r="S340" s="17"/>
      <c r="T340" s="17"/>
      <c r="V340" s="57"/>
      <c r="W340" s="57"/>
      <c r="X340" s="57"/>
    </row>
    <row r="341" hidden="1" spans="1:24">
      <c r="A341" s="57"/>
      <c r="B341" s="17"/>
      <c r="C341" s="17"/>
      <c r="D341" s="17"/>
      <c r="E341" s="17"/>
      <c r="F341" s="17"/>
      <c r="G341" s="17"/>
      <c r="H341" s="17"/>
      <c r="M341" s="17"/>
      <c r="N341" s="17"/>
      <c r="O341" s="17"/>
      <c r="P341" s="17"/>
      <c r="Q341" s="17"/>
      <c r="R341" s="17"/>
      <c r="S341" s="17"/>
      <c r="T341" s="17"/>
      <c r="V341" s="57"/>
      <c r="W341" s="57"/>
      <c r="X341" s="57"/>
    </row>
    <row r="342" hidden="1" spans="1:24">
      <c r="A342" s="57"/>
      <c r="B342" s="17"/>
      <c r="C342" s="17"/>
      <c r="D342" s="17"/>
      <c r="E342" s="17"/>
      <c r="F342" s="17"/>
      <c r="G342" s="17"/>
      <c r="H342" s="17"/>
      <c r="M342" s="17"/>
      <c r="N342" s="17"/>
      <c r="O342" s="17"/>
      <c r="P342" s="17"/>
      <c r="Q342" s="17"/>
      <c r="R342" s="17"/>
      <c r="S342" s="17"/>
      <c r="T342" s="17"/>
      <c r="V342" s="57"/>
      <c r="W342" s="57"/>
      <c r="X342" s="57"/>
    </row>
    <row r="343" hidden="1" spans="1:24">
      <c r="A343" s="57"/>
      <c r="B343" s="17"/>
      <c r="C343" s="17"/>
      <c r="D343" s="17"/>
      <c r="E343" s="17"/>
      <c r="F343" s="17"/>
      <c r="G343" s="17"/>
      <c r="H343" s="17"/>
      <c r="M343" s="17"/>
      <c r="N343" s="17"/>
      <c r="O343" s="17"/>
      <c r="P343" s="17"/>
      <c r="Q343" s="17"/>
      <c r="R343" s="17"/>
      <c r="S343" s="17"/>
      <c r="T343" s="17"/>
      <c r="V343" s="57"/>
      <c r="W343" s="57"/>
      <c r="X343" s="57"/>
    </row>
    <row r="344" hidden="1" spans="1:24">
      <c r="A344" s="57"/>
      <c r="B344" s="17"/>
      <c r="C344" s="17"/>
      <c r="D344" s="17"/>
      <c r="E344" s="17"/>
      <c r="F344" s="17"/>
      <c r="G344" s="17"/>
      <c r="H344" s="17"/>
      <c r="M344" s="17"/>
      <c r="N344" s="17"/>
      <c r="O344" s="17"/>
      <c r="P344" s="17"/>
      <c r="Q344" s="17"/>
      <c r="R344" s="17"/>
      <c r="S344" s="17"/>
      <c r="T344" s="17"/>
      <c r="V344" s="57"/>
      <c r="W344" s="57"/>
      <c r="X344" s="57"/>
    </row>
    <row r="345" hidden="1" spans="1:24">
      <c r="A345" s="57"/>
      <c r="B345" s="17"/>
      <c r="C345" s="17"/>
      <c r="D345" s="17"/>
      <c r="E345" s="17"/>
      <c r="F345" s="17"/>
      <c r="G345" s="17"/>
      <c r="H345" s="17"/>
      <c r="M345" s="17"/>
      <c r="N345" s="17"/>
      <c r="O345" s="17"/>
      <c r="P345" s="17"/>
      <c r="Q345" s="17"/>
      <c r="R345" s="17"/>
      <c r="S345" s="17"/>
      <c r="T345" s="17"/>
      <c r="V345" s="57"/>
      <c r="W345" s="57"/>
      <c r="X345" s="57"/>
    </row>
    <row r="346" hidden="1" spans="1:24">
      <c r="A346" s="57"/>
      <c r="B346" s="17"/>
      <c r="C346" s="17"/>
      <c r="D346" s="17"/>
      <c r="E346" s="17"/>
      <c r="F346" s="17"/>
      <c r="G346" s="17"/>
      <c r="H346" s="17"/>
      <c r="M346" s="17"/>
      <c r="N346" s="17"/>
      <c r="O346" s="17"/>
      <c r="P346" s="17"/>
      <c r="Q346" s="17"/>
      <c r="R346" s="17"/>
      <c r="S346" s="17"/>
      <c r="T346" s="17"/>
      <c r="V346" s="57"/>
      <c r="W346" s="57"/>
      <c r="X346" s="57"/>
    </row>
    <row r="347" hidden="1" spans="1:24">
      <c r="A347" s="57"/>
      <c r="B347" s="17"/>
      <c r="C347" s="17"/>
      <c r="D347" s="17"/>
      <c r="E347" s="17"/>
      <c r="F347" s="17"/>
      <c r="G347" s="17"/>
      <c r="H347" s="17"/>
      <c r="M347" s="17"/>
      <c r="N347" s="17"/>
      <c r="O347" s="17"/>
      <c r="P347" s="17"/>
      <c r="Q347" s="17"/>
      <c r="R347" s="17"/>
      <c r="S347" s="17"/>
      <c r="T347" s="17"/>
      <c r="V347" s="57"/>
      <c r="W347" s="57"/>
      <c r="X347" s="57"/>
    </row>
    <row r="348" hidden="1" spans="1:24">
      <c r="A348" s="57"/>
      <c r="B348" s="17"/>
      <c r="C348" s="17"/>
      <c r="D348" s="17"/>
      <c r="E348" s="17"/>
      <c r="F348" s="17"/>
      <c r="G348" s="17"/>
      <c r="H348" s="17"/>
      <c r="M348" s="17"/>
      <c r="N348" s="17"/>
      <c r="O348" s="17"/>
      <c r="P348" s="17"/>
      <c r="Q348" s="17"/>
      <c r="R348" s="17"/>
      <c r="S348" s="17"/>
      <c r="T348" s="17"/>
      <c r="V348" s="57"/>
      <c r="W348" s="57"/>
      <c r="X348" s="57"/>
    </row>
    <row r="349" hidden="1" spans="1:24">
      <c r="A349" s="57"/>
      <c r="B349" s="17"/>
      <c r="C349" s="17"/>
      <c r="D349" s="17"/>
      <c r="E349" s="17"/>
      <c r="F349" s="17"/>
      <c r="G349" s="17"/>
      <c r="H349" s="17"/>
      <c r="M349" s="17"/>
      <c r="N349" s="17"/>
      <c r="O349" s="17"/>
      <c r="P349" s="17"/>
      <c r="Q349" s="17"/>
      <c r="R349" s="17"/>
      <c r="S349" s="17"/>
      <c r="T349" s="17"/>
      <c r="V349" s="57"/>
      <c r="W349" s="57"/>
      <c r="X349" s="57"/>
    </row>
    <row r="350" hidden="1" spans="1:24">
      <c r="A350" s="57"/>
      <c r="B350" s="17"/>
      <c r="C350" s="17"/>
      <c r="D350" s="17"/>
      <c r="E350" s="17"/>
      <c r="F350" s="17"/>
      <c r="G350" s="17"/>
      <c r="H350" s="17"/>
      <c r="M350" s="17"/>
      <c r="N350" s="17"/>
      <c r="O350" s="17"/>
      <c r="P350" s="17"/>
      <c r="Q350" s="17"/>
      <c r="R350" s="17"/>
      <c r="S350" s="17"/>
      <c r="T350" s="17"/>
      <c r="V350" s="57"/>
      <c r="W350" s="57"/>
      <c r="X350" s="57"/>
    </row>
    <row r="351" hidden="1" spans="1:24">
      <c r="A351" s="57"/>
      <c r="B351" s="17"/>
      <c r="C351" s="17"/>
      <c r="D351" s="17"/>
      <c r="E351" s="17"/>
      <c r="F351" s="17"/>
      <c r="G351" s="17"/>
      <c r="H351" s="17"/>
      <c r="M351" s="17"/>
      <c r="N351" s="17"/>
      <c r="O351" s="17"/>
      <c r="P351" s="17"/>
      <c r="Q351" s="17"/>
      <c r="R351" s="17"/>
      <c r="S351" s="17"/>
      <c r="T351" s="17"/>
      <c r="V351" s="57"/>
      <c r="W351" s="57"/>
      <c r="X351" s="57"/>
    </row>
    <row r="352" hidden="1" spans="1:24">
      <c r="A352" s="57"/>
      <c r="B352" s="17"/>
      <c r="C352" s="17"/>
      <c r="D352" s="17"/>
      <c r="E352" s="17"/>
      <c r="F352" s="17"/>
      <c r="G352" s="17"/>
      <c r="H352" s="17"/>
      <c r="M352" s="17"/>
      <c r="N352" s="17"/>
      <c r="O352" s="17"/>
      <c r="P352" s="17"/>
      <c r="Q352" s="17"/>
      <c r="R352" s="17"/>
      <c r="S352" s="17"/>
      <c r="T352" s="17"/>
      <c r="V352" s="57"/>
      <c r="W352" s="57"/>
      <c r="X352" s="57"/>
    </row>
    <row r="353" hidden="1" spans="1:24">
      <c r="A353" s="57"/>
      <c r="B353" s="17"/>
      <c r="C353" s="17"/>
      <c r="D353" s="17"/>
      <c r="E353" s="17"/>
      <c r="F353" s="17"/>
      <c r="G353" s="17"/>
      <c r="H353" s="17"/>
      <c r="M353" s="17"/>
      <c r="N353" s="17"/>
      <c r="O353" s="17"/>
      <c r="P353" s="17"/>
      <c r="Q353" s="17"/>
      <c r="R353" s="17"/>
      <c r="S353" s="17"/>
      <c r="T353" s="17"/>
      <c r="V353" s="57"/>
      <c r="W353" s="57"/>
      <c r="X353" s="57"/>
    </row>
    <row r="354" hidden="1" spans="1:24">
      <c r="A354" s="57"/>
      <c r="B354" s="17"/>
      <c r="C354" s="17"/>
      <c r="D354" s="17"/>
      <c r="E354" s="17"/>
      <c r="F354" s="17"/>
      <c r="G354" s="17"/>
      <c r="H354" s="17"/>
      <c r="M354" s="17"/>
      <c r="N354" s="17"/>
      <c r="O354" s="17"/>
      <c r="P354" s="17"/>
      <c r="Q354" s="17"/>
      <c r="R354" s="17"/>
      <c r="S354" s="17"/>
      <c r="T354" s="17"/>
      <c r="V354" s="57"/>
      <c r="W354" s="57"/>
      <c r="X354" s="57"/>
    </row>
    <row r="355" hidden="1" spans="1:24">
      <c r="A355" s="57"/>
      <c r="B355" s="17"/>
      <c r="C355" s="17"/>
      <c r="D355" s="17"/>
      <c r="E355" s="17"/>
      <c r="F355" s="17"/>
      <c r="G355" s="17"/>
      <c r="H355" s="17"/>
      <c r="M355" s="17"/>
      <c r="N355" s="17"/>
      <c r="O355" s="17"/>
      <c r="P355" s="17"/>
      <c r="Q355" s="17"/>
      <c r="R355" s="17"/>
      <c r="S355" s="17"/>
      <c r="T355" s="17"/>
      <c r="V355" s="57"/>
      <c r="W355" s="57"/>
      <c r="X355" s="57"/>
    </row>
    <row r="356" hidden="1" spans="1:24">
      <c r="A356" s="57"/>
      <c r="B356" s="17"/>
      <c r="C356" s="17"/>
      <c r="D356" s="17"/>
      <c r="E356" s="17"/>
      <c r="F356" s="17"/>
      <c r="G356" s="17"/>
      <c r="H356" s="17"/>
      <c r="M356" s="17"/>
      <c r="N356" s="17"/>
      <c r="O356" s="17"/>
      <c r="P356" s="17"/>
      <c r="Q356" s="17"/>
      <c r="R356" s="17"/>
      <c r="S356" s="17"/>
      <c r="T356" s="17"/>
      <c r="V356" s="57"/>
      <c r="W356" s="57"/>
      <c r="X356" s="57"/>
    </row>
    <row r="357" hidden="1" spans="1:24">
      <c r="A357" s="57"/>
      <c r="B357" s="17"/>
      <c r="C357" s="17"/>
      <c r="D357" s="17"/>
      <c r="E357" s="17"/>
      <c r="F357" s="17"/>
      <c r="G357" s="17"/>
      <c r="H357" s="17"/>
      <c r="M357" s="17"/>
      <c r="N357" s="17"/>
      <c r="O357" s="17"/>
      <c r="P357" s="17"/>
      <c r="Q357" s="17"/>
      <c r="R357" s="17"/>
      <c r="S357" s="17"/>
      <c r="T357" s="17"/>
      <c r="V357" s="57"/>
      <c r="W357" s="57"/>
      <c r="X357" s="57"/>
    </row>
    <row r="358" hidden="1" spans="1:24">
      <c r="A358" s="57"/>
      <c r="B358" s="17"/>
      <c r="C358" s="17"/>
      <c r="D358" s="17"/>
      <c r="E358" s="17"/>
      <c r="F358" s="17"/>
      <c r="G358" s="17"/>
      <c r="H358" s="17"/>
      <c r="M358" s="17"/>
      <c r="N358" s="17"/>
      <c r="O358" s="17"/>
      <c r="P358" s="17"/>
      <c r="Q358" s="17"/>
      <c r="R358" s="17"/>
      <c r="S358" s="17"/>
      <c r="T358" s="17"/>
      <c r="V358" s="57"/>
      <c r="W358" s="57"/>
      <c r="X358" s="57"/>
    </row>
    <row r="359" hidden="1" spans="1:24">
      <c r="A359" s="57"/>
      <c r="B359" s="17"/>
      <c r="C359" s="17"/>
      <c r="D359" s="17"/>
      <c r="E359" s="17"/>
      <c r="F359" s="17"/>
      <c r="G359" s="17"/>
      <c r="H359" s="17"/>
      <c r="M359" s="17"/>
      <c r="N359" s="17"/>
      <c r="O359" s="17"/>
      <c r="P359" s="17"/>
      <c r="Q359" s="17"/>
      <c r="R359" s="17"/>
      <c r="S359" s="17"/>
      <c r="T359" s="17"/>
      <c r="V359" s="57"/>
      <c r="W359" s="57"/>
      <c r="X359" s="57"/>
    </row>
    <row r="360" hidden="1" spans="1:24">
      <c r="A360" s="57"/>
      <c r="B360" s="17"/>
      <c r="C360" s="17"/>
      <c r="D360" s="17"/>
      <c r="E360" s="17"/>
      <c r="F360" s="17"/>
      <c r="G360" s="17"/>
      <c r="H360" s="17"/>
      <c r="M360" s="17"/>
      <c r="N360" s="17"/>
      <c r="O360" s="17"/>
      <c r="P360" s="17"/>
      <c r="Q360" s="17"/>
      <c r="R360" s="17"/>
      <c r="S360" s="17"/>
      <c r="T360" s="17"/>
      <c r="V360" s="57"/>
      <c r="W360" s="57"/>
      <c r="X360" s="57"/>
    </row>
    <row r="361" hidden="1" spans="1:24">
      <c r="A361" s="57"/>
      <c r="B361" s="17"/>
      <c r="C361" s="17"/>
      <c r="D361" s="17"/>
      <c r="E361" s="17"/>
      <c r="F361" s="17"/>
      <c r="G361" s="17"/>
      <c r="H361" s="17"/>
      <c r="M361" s="17"/>
      <c r="N361" s="17"/>
      <c r="O361" s="17"/>
      <c r="P361" s="17"/>
      <c r="Q361" s="17"/>
      <c r="R361" s="17"/>
      <c r="S361" s="17"/>
      <c r="T361" s="17"/>
      <c r="V361" s="57"/>
      <c r="W361" s="57"/>
      <c r="X361" s="57"/>
    </row>
    <row r="362" hidden="1" spans="1:24">
      <c r="A362" s="57"/>
      <c r="B362" s="17"/>
      <c r="C362" s="17"/>
      <c r="D362" s="17"/>
      <c r="E362" s="17"/>
      <c r="F362" s="17"/>
      <c r="G362" s="17"/>
      <c r="H362" s="17"/>
      <c r="M362" s="17"/>
      <c r="N362" s="17"/>
      <c r="O362" s="17"/>
      <c r="P362" s="17"/>
      <c r="Q362" s="17"/>
      <c r="R362" s="17"/>
      <c r="S362" s="17"/>
      <c r="T362" s="17"/>
      <c r="V362" s="57"/>
      <c r="W362" s="57"/>
      <c r="X362" s="57"/>
    </row>
    <row r="363" hidden="1" spans="1:24">
      <c r="A363" s="57"/>
      <c r="B363" s="17"/>
      <c r="C363" s="17"/>
      <c r="D363" s="17"/>
      <c r="E363" s="17"/>
      <c r="F363" s="17"/>
      <c r="G363" s="17"/>
      <c r="H363" s="17"/>
      <c r="M363" s="17"/>
      <c r="N363" s="17"/>
      <c r="O363" s="17"/>
      <c r="P363" s="17"/>
      <c r="Q363" s="17"/>
      <c r="R363" s="17"/>
      <c r="S363" s="17"/>
      <c r="T363" s="17"/>
      <c r="V363" s="57"/>
      <c r="W363" s="57"/>
      <c r="X363" s="57"/>
    </row>
    <row r="364" hidden="1" spans="1:24">
      <c r="A364" s="57"/>
      <c r="B364" s="17"/>
      <c r="C364" s="17"/>
      <c r="D364" s="17"/>
      <c r="E364" s="17"/>
      <c r="F364" s="17"/>
      <c r="G364" s="17"/>
      <c r="H364" s="17"/>
      <c r="M364" s="17"/>
      <c r="N364" s="17"/>
      <c r="O364" s="17"/>
      <c r="P364" s="17"/>
      <c r="Q364" s="17"/>
      <c r="R364" s="17"/>
      <c r="S364" s="17"/>
      <c r="T364" s="17"/>
      <c r="V364" s="57"/>
      <c r="W364" s="57"/>
      <c r="X364" s="57"/>
    </row>
    <row r="365" hidden="1" spans="1:24">
      <c r="A365" s="57"/>
      <c r="B365" s="17"/>
      <c r="C365" s="17"/>
      <c r="D365" s="17"/>
      <c r="E365" s="17"/>
      <c r="F365" s="17"/>
      <c r="G365" s="17"/>
      <c r="H365" s="17"/>
      <c r="M365" s="17"/>
      <c r="N365" s="17"/>
      <c r="O365" s="17"/>
      <c r="P365" s="17"/>
      <c r="Q365" s="17"/>
      <c r="R365" s="17"/>
      <c r="S365" s="17"/>
      <c r="T365" s="17"/>
      <c r="V365" s="57"/>
      <c r="W365" s="57"/>
      <c r="X365" s="57"/>
    </row>
    <row r="366" hidden="1" spans="1:24">
      <c r="A366" s="57"/>
      <c r="B366" s="17"/>
      <c r="C366" s="17"/>
      <c r="D366" s="17"/>
      <c r="E366" s="17"/>
      <c r="F366" s="17"/>
      <c r="G366" s="17"/>
      <c r="H366" s="17"/>
      <c r="M366" s="17"/>
      <c r="N366" s="17"/>
      <c r="O366" s="17"/>
      <c r="P366" s="17"/>
      <c r="Q366" s="17"/>
      <c r="R366" s="17"/>
      <c r="S366" s="17"/>
      <c r="T366" s="17"/>
      <c r="V366" s="57"/>
      <c r="W366" s="57"/>
      <c r="X366" s="57"/>
    </row>
    <row r="367" hidden="1" spans="1:24">
      <c r="A367" s="57"/>
      <c r="B367" s="17"/>
      <c r="C367" s="17"/>
      <c r="D367" s="17"/>
      <c r="E367" s="17"/>
      <c r="F367" s="17"/>
      <c r="G367" s="17"/>
      <c r="H367" s="17"/>
      <c r="M367" s="17"/>
      <c r="N367" s="17"/>
      <c r="O367" s="17"/>
      <c r="P367" s="17"/>
      <c r="Q367" s="17"/>
      <c r="R367" s="17"/>
      <c r="S367" s="17"/>
      <c r="T367" s="17"/>
      <c r="V367" s="57"/>
      <c r="W367" s="57"/>
      <c r="X367" s="57"/>
    </row>
    <row r="368" hidden="1" spans="1:24">
      <c r="A368" s="57"/>
      <c r="B368" s="17"/>
      <c r="C368" s="17"/>
      <c r="D368" s="17"/>
      <c r="E368" s="17"/>
      <c r="F368" s="17"/>
      <c r="G368" s="17"/>
      <c r="H368" s="17"/>
      <c r="M368" s="17"/>
      <c r="N368" s="17"/>
      <c r="O368" s="17"/>
      <c r="P368" s="17"/>
      <c r="Q368" s="17"/>
      <c r="R368" s="17"/>
      <c r="S368" s="17"/>
      <c r="T368" s="17"/>
      <c r="V368" s="57"/>
      <c r="W368" s="57"/>
      <c r="X368" s="57"/>
    </row>
    <row r="369" hidden="1" spans="1:24">
      <c r="A369" s="57"/>
      <c r="B369" s="17"/>
      <c r="C369" s="17"/>
      <c r="D369" s="17"/>
      <c r="E369" s="17"/>
      <c r="F369" s="17"/>
      <c r="G369" s="17"/>
      <c r="H369" s="17"/>
      <c r="M369" s="17"/>
      <c r="N369" s="17"/>
      <c r="O369" s="17"/>
      <c r="P369" s="17"/>
      <c r="Q369" s="17"/>
      <c r="R369" s="17"/>
      <c r="S369" s="17"/>
      <c r="T369" s="17"/>
      <c r="V369" s="57"/>
      <c r="W369" s="57"/>
      <c r="X369" s="57"/>
    </row>
    <row r="370" hidden="1" spans="1:24">
      <c r="A370" s="57"/>
      <c r="B370" s="17"/>
      <c r="C370" s="17"/>
      <c r="D370" s="17"/>
      <c r="E370" s="17"/>
      <c r="F370" s="17"/>
      <c r="G370" s="17"/>
      <c r="H370" s="17"/>
      <c r="M370" s="17"/>
      <c r="N370" s="17"/>
      <c r="O370" s="17"/>
      <c r="P370" s="17"/>
      <c r="Q370" s="17"/>
      <c r="R370" s="17"/>
      <c r="S370" s="17"/>
      <c r="T370" s="17"/>
      <c r="V370" s="57"/>
      <c r="W370" s="57"/>
      <c r="X370" s="57"/>
    </row>
    <row r="371" hidden="1" spans="1:24">
      <c r="A371" s="57"/>
      <c r="B371" s="17"/>
      <c r="C371" s="17"/>
      <c r="D371" s="17"/>
      <c r="E371" s="17"/>
      <c r="F371" s="17"/>
      <c r="G371" s="17"/>
      <c r="H371" s="17"/>
      <c r="M371" s="17"/>
      <c r="N371" s="17"/>
      <c r="O371" s="17"/>
      <c r="P371" s="17"/>
      <c r="Q371" s="17"/>
      <c r="R371" s="17"/>
      <c r="S371" s="17"/>
      <c r="T371" s="17"/>
      <c r="V371" s="57"/>
      <c r="W371" s="57"/>
      <c r="X371" s="57"/>
    </row>
    <row r="372" hidden="1" spans="1:24">
      <c r="A372" s="57"/>
      <c r="B372" s="17"/>
      <c r="C372" s="17"/>
      <c r="D372" s="17"/>
      <c r="E372" s="17"/>
      <c r="F372" s="17"/>
      <c r="G372" s="17"/>
      <c r="H372" s="17"/>
      <c r="M372" s="17"/>
      <c r="N372" s="17"/>
      <c r="O372" s="17"/>
      <c r="P372" s="17"/>
      <c r="Q372" s="17"/>
      <c r="R372" s="17"/>
      <c r="S372" s="17"/>
      <c r="T372" s="17"/>
      <c r="V372" s="57"/>
      <c r="W372" s="57"/>
      <c r="X372" s="57"/>
    </row>
    <row r="373" hidden="1" spans="1:24">
      <c r="A373" s="57"/>
      <c r="B373" s="17"/>
      <c r="C373" s="17"/>
      <c r="D373" s="17"/>
      <c r="E373" s="17"/>
      <c r="F373" s="17"/>
      <c r="G373" s="17"/>
      <c r="H373" s="17"/>
      <c r="M373" s="17"/>
      <c r="N373" s="17"/>
      <c r="O373" s="17"/>
      <c r="P373" s="17"/>
      <c r="Q373" s="17"/>
      <c r="R373" s="17"/>
      <c r="S373" s="17"/>
      <c r="T373" s="17"/>
      <c r="V373" s="57"/>
      <c r="W373" s="57"/>
      <c r="X373" s="57"/>
    </row>
    <row r="374" hidden="1" spans="1:24">
      <c r="A374" s="57"/>
      <c r="B374" s="17"/>
      <c r="C374" s="17"/>
      <c r="D374" s="17"/>
      <c r="E374" s="17"/>
      <c r="F374" s="17"/>
      <c r="G374" s="17"/>
      <c r="H374" s="17"/>
      <c r="M374" s="17"/>
      <c r="N374" s="17"/>
      <c r="O374" s="17"/>
      <c r="P374" s="17"/>
      <c r="Q374" s="17"/>
      <c r="R374" s="17"/>
      <c r="S374" s="17"/>
      <c r="T374" s="17"/>
      <c r="V374" s="57"/>
      <c r="W374" s="57"/>
      <c r="X374" s="57"/>
    </row>
    <row r="375" hidden="1" spans="1:24">
      <c r="A375" s="57"/>
      <c r="B375" s="17"/>
      <c r="C375" s="17"/>
      <c r="D375" s="17"/>
      <c r="E375" s="17"/>
      <c r="F375" s="17"/>
      <c r="G375" s="17"/>
      <c r="H375" s="17"/>
      <c r="M375" s="17"/>
      <c r="N375" s="17"/>
      <c r="O375" s="17"/>
      <c r="P375" s="17"/>
      <c r="Q375" s="17"/>
      <c r="R375" s="17"/>
      <c r="S375" s="17"/>
      <c r="T375" s="17"/>
      <c r="V375" s="57"/>
      <c r="W375" s="57"/>
      <c r="X375" s="57"/>
    </row>
    <row r="376" hidden="1" spans="1:24">
      <c r="A376" s="57"/>
      <c r="B376" s="17"/>
      <c r="C376" s="17"/>
      <c r="D376" s="17"/>
      <c r="E376" s="17"/>
      <c r="F376" s="17"/>
      <c r="G376" s="17"/>
      <c r="H376" s="17"/>
      <c r="M376" s="17"/>
      <c r="N376" s="17"/>
      <c r="O376" s="17"/>
      <c r="P376" s="17"/>
      <c r="Q376" s="17"/>
      <c r="R376" s="17"/>
      <c r="S376" s="17"/>
      <c r="T376" s="17"/>
      <c r="V376" s="57"/>
      <c r="W376" s="57"/>
      <c r="X376" s="57"/>
    </row>
    <row r="377" hidden="1" spans="1:24">
      <c r="A377" s="57"/>
      <c r="B377" s="17"/>
      <c r="C377" s="17"/>
      <c r="D377" s="17"/>
      <c r="E377" s="17"/>
      <c r="F377" s="17"/>
      <c r="G377" s="17"/>
      <c r="H377" s="17"/>
      <c r="M377" s="17"/>
      <c r="N377" s="17"/>
      <c r="O377" s="17"/>
      <c r="P377" s="17"/>
      <c r="Q377" s="17"/>
      <c r="R377" s="17"/>
      <c r="S377" s="17"/>
      <c r="T377" s="17"/>
      <c r="V377" s="57"/>
      <c r="W377" s="57"/>
      <c r="X377" s="57"/>
    </row>
    <row r="378" hidden="1" spans="1:24">
      <c r="A378" s="57"/>
      <c r="B378" s="17"/>
      <c r="C378" s="17"/>
      <c r="D378" s="17"/>
      <c r="E378" s="17"/>
      <c r="F378" s="17"/>
      <c r="G378" s="17"/>
      <c r="H378" s="17"/>
      <c r="M378" s="17"/>
      <c r="N378" s="17"/>
      <c r="O378" s="17"/>
      <c r="P378" s="17"/>
      <c r="Q378" s="17"/>
      <c r="R378" s="17"/>
      <c r="S378" s="17"/>
      <c r="T378" s="17"/>
      <c r="V378" s="57"/>
      <c r="W378" s="57"/>
      <c r="X378" s="57"/>
    </row>
    <row r="379" hidden="1" spans="1:24">
      <c r="A379" s="57"/>
      <c r="B379" s="17"/>
      <c r="C379" s="17"/>
      <c r="D379" s="17"/>
      <c r="E379" s="17"/>
      <c r="F379" s="17"/>
      <c r="G379" s="17"/>
      <c r="H379" s="17"/>
      <c r="M379" s="17"/>
      <c r="N379" s="17"/>
      <c r="O379" s="17"/>
      <c r="P379" s="17"/>
      <c r="Q379" s="17"/>
      <c r="R379" s="17"/>
      <c r="S379" s="17"/>
      <c r="T379" s="17"/>
      <c r="V379" s="57"/>
      <c r="W379" s="57"/>
      <c r="X379" s="57"/>
    </row>
    <row r="380" hidden="1" spans="1:24">
      <c r="A380" s="57"/>
      <c r="B380" s="17"/>
      <c r="C380" s="17"/>
      <c r="D380" s="17"/>
      <c r="E380" s="17"/>
      <c r="F380" s="17"/>
      <c r="G380" s="17"/>
      <c r="H380" s="17"/>
      <c r="M380" s="17"/>
      <c r="N380" s="17"/>
      <c r="O380" s="17"/>
      <c r="P380" s="17"/>
      <c r="Q380" s="17"/>
      <c r="R380" s="17"/>
      <c r="S380" s="17"/>
      <c r="T380" s="17"/>
      <c r="V380" s="57"/>
      <c r="W380" s="57"/>
      <c r="X380" s="57"/>
    </row>
    <row r="381" hidden="1" spans="1:24">
      <c r="A381" s="57"/>
      <c r="B381" s="17"/>
      <c r="C381" s="17"/>
      <c r="D381" s="17"/>
      <c r="E381" s="17"/>
      <c r="F381" s="17"/>
      <c r="G381" s="17"/>
      <c r="H381" s="17"/>
      <c r="M381" s="17"/>
      <c r="N381" s="17"/>
      <c r="O381" s="17"/>
      <c r="P381" s="17"/>
      <c r="Q381" s="17"/>
      <c r="R381" s="17"/>
      <c r="S381" s="17"/>
      <c r="T381" s="17"/>
      <c r="V381" s="57"/>
      <c r="W381" s="57"/>
      <c r="X381" s="57"/>
    </row>
    <row r="382" hidden="1" spans="1:24">
      <c r="A382" s="57"/>
      <c r="B382" s="17"/>
      <c r="C382" s="17"/>
      <c r="D382" s="17"/>
      <c r="E382" s="17"/>
      <c r="F382" s="17"/>
      <c r="G382" s="17"/>
      <c r="H382" s="17"/>
      <c r="M382" s="17"/>
      <c r="N382" s="17"/>
      <c r="O382" s="17"/>
      <c r="P382" s="17"/>
      <c r="Q382" s="17"/>
      <c r="R382" s="17"/>
      <c r="S382" s="17"/>
      <c r="T382" s="17"/>
      <c r="V382" s="57"/>
      <c r="W382" s="57"/>
      <c r="X382" s="57"/>
    </row>
    <row r="383" hidden="1" spans="1:24">
      <c r="A383" s="57"/>
      <c r="B383" s="17"/>
      <c r="C383" s="17"/>
      <c r="D383" s="17"/>
      <c r="E383" s="17"/>
      <c r="F383" s="17"/>
      <c r="G383" s="17"/>
      <c r="H383" s="17"/>
      <c r="M383" s="17"/>
      <c r="N383" s="17"/>
      <c r="O383" s="17"/>
      <c r="P383" s="17"/>
      <c r="Q383" s="17"/>
      <c r="R383" s="17"/>
      <c r="S383" s="17"/>
      <c r="T383" s="17"/>
      <c r="V383" s="57"/>
      <c r="W383" s="57"/>
      <c r="X383" s="57"/>
    </row>
    <row r="384" hidden="1" spans="1:24">
      <c r="A384" s="57"/>
      <c r="B384" s="17"/>
      <c r="C384" s="17"/>
      <c r="D384" s="17"/>
      <c r="E384" s="17"/>
      <c r="F384" s="17"/>
      <c r="G384" s="17"/>
      <c r="H384" s="17"/>
      <c r="M384" s="17"/>
      <c r="N384" s="17"/>
      <c r="O384" s="17"/>
      <c r="P384" s="17"/>
      <c r="Q384" s="17"/>
      <c r="R384" s="17"/>
      <c r="S384" s="17"/>
      <c r="T384" s="17"/>
      <c r="V384" s="57"/>
      <c r="W384" s="57"/>
      <c r="X384" s="57"/>
    </row>
    <row r="385" hidden="1" spans="1:24">
      <c r="A385" s="57"/>
      <c r="B385" s="17"/>
      <c r="C385" s="17"/>
      <c r="D385" s="17"/>
      <c r="E385" s="17"/>
      <c r="F385" s="17"/>
      <c r="G385" s="17"/>
      <c r="H385" s="17"/>
      <c r="M385" s="17"/>
      <c r="N385" s="17"/>
      <c r="O385" s="17"/>
      <c r="P385" s="17"/>
      <c r="Q385" s="17"/>
      <c r="R385" s="17"/>
      <c r="S385" s="17"/>
      <c r="T385" s="17"/>
      <c r="V385" s="57"/>
      <c r="W385" s="57"/>
      <c r="X385" s="57"/>
    </row>
    <row r="386" hidden="1" spans="1:24">
      <c r="A386" s="57"/>
      <c r="B386" s="17"/>
      <c r="C386" s="17"/>
      <c r="D386" s="17"/>
      <c r="E386" s="17"/>
      <c r="F386" s="17"/>
      <c r="G386" s="17"/>
      <c r="H386" s="17"/>
      <c r="M386" s="17"/>
      <c r="N386" s="17"/>
      <c r="O386" s="17"/>
      <c r="P386" s="17"/>
      <c r="Q386" s="17"/>
      <c r="R386" s="17"/>
      <c r="S386" s="17"/>
      <c r="T386" s="17"/>
      <c r="V386" s="57"/>
      <c r="W386" s="57"/>
      <c r="X386" s="57"/>
    </row>
  </sheetData>
  <mergeCells count="2">
    <mergeCell ref="B15:K15"/>
    <mergeCell ref="L15:U15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B1:N62"/>
  <sheetViews>
    <sheetView showGridLines="0" zoomScale="75" zoomScaleNormal="75" topLeftCell="B1" workbookViewId="0">
      <selection activeCell="J27" sqref="J27"/>
    </sheetView>
  </sheetViews>
  <sheetFormatPr defaultColWidth="0" defaultRowHeight="14.4" zeroHeight="1"/>
  <cols>
    <col min="1" max="1" width="2.66666666666667" style="15" hidden="1" customWidth="1"/>
    <col min="2" max="2" width="9.1047619047619" style="15" customWidth="1"/>
    <col min="3" max="3" width="11.6666666666667" style="3" customWidth="1"/>
    <col min="4" max="4" width="24" style="3" customWidth="1"/>
    <col min="5" max="5" width="27.6190476190476" style="3" customWidth="1"/>
    <col min="6" max="6" width="24" style="3" customWidth="1"/>
    <col min="7" max="7" width="24.5714285714286" style="3" customWidth="1"/>
    <col min="8" max="8" width="24" style="3" customWidth="1"/>
    <col min="9" max="9" width="10" style="3" customWidth="1"/>
    <col min="10" max="10" width="19" style="15" customWidth="1"/>
    <col min="11" max="11" width="9.1047619047619" style="15" customWidth="1"/>
    <col min="12" max="19" width="19" style="15" hidden="1" customWidth="1"/>
    <col min="20" max="16384" width="9.1047619047619" style="15" hidden="1"/>
  </cols>
  <sheetData>
    <row r="1" spans="2:10">
      <c r="B1" s="4"/>
      <c r="C1" s="4"/>
      <c r="D1" s="4"/>
      <c r="E1" s="4"/>
      <c r="F1" s="4"/>
      <c r="G1" s="4"/>
      <c r="H1" s="4"/>
      <c r="I1" s="4"/>
      <c r="J1" s="4"/>
    </row>
    <row r="2" spans="2:10">
      <c r="B2" s="4"/>
      <c r="C2" s="4"/>
      <c r="D2" s="4"/>
      <c r="E2" s="4"/>
      <c r="F2" s="4"/>
      <c r="G2" s="4"/>
      <c r="H2" s="4"/>
      <c r="I2" s="4"/>
      <c r="J2" s="4"/>
    </row>
    <row r="3" spans="2:10">
      <c r="B3" s="4"/>
      <c r="C3" s="4"/>
      <c r="D3" s="4"/>
      <c r="E3" s="4"/>
      <c r="F3" s="4"/>
      <c r="G3" s="4"/>
      <c r="H3" s="4"/>
      <c r="I3" s="4"/>
      <c r="J3" s="4"/>
    </row>
    <row r="4" spans="2:10">
      <c r="B4" s="4"/>
      <c r="C4" s="4"/>
      <c r="D4" s="4"/>
      <c r="E4" s="4"/>
      <c r="F4" s="4"/>
      <c r="G4" s="4"/>
      <c r="H4" s="4"/>
      <c r="I4" s="4"/>
      <c r="J4" s="4"/>
    </row>
    <row r="5" spans="2:10">
      <c r="B5" s="4"/>
      <c r="C5" s="4"/>
      <c r="D5" s="4"/>
      <c r="E5" s="4"/>
      <c r="F5" s="4"/>
      <c r="G5" s="4"/>
      <c r="H5" s="4"/>
      <c r="I5" s="4"/>
      <c r="J5" s="4"/>
    </row>
    <row r="6" spans="2:2">
      <c r="B6" s="3"/>
    </row>
    <row r="7" spans="2:2">
      <c r="B7" s="3"/>
    </row>
    <row r="8" spans="2:2">
      <c r="B8" s="3"/>
    </row>
    <row r="9" spans="2:2">
      <c r="B9" s="3"/>
    </row>
    <row r="10" spans="2:2">
      <c r="B10" s="3"/>
    </row>
    <row r="11" spans="2:11">
      <c r="B11" s="1"/>
      <c r="C11" s="1"/>
      <c r="D11" s="1"/>
      <c r="E11" s="1"/>
      <c r="F11" s="1"/>
      <c r="G11" s="1"/>
      <c r="H11" s="1"/>
      <c r="I11" s="1"/>
      <c r="J11" s="22"/>
      <c r="K11" s="22"/>
    </row>
    <row r="12" spans="2:11">
      <c r="B12" s="1"/>
      <c r="C12" s="1"/>
      <c r="D12" s="1"/>
      <c r="E12" s="1"/>
      <c r="F12" s="1"/>
      <c r="G12" s="1"/>
      <c r="H12" s="1"/>
      <c r="I12" s="1"/>
      <c r="J12" s="22"/>
      <c r="K12" s="22"/>
    </row>
    <row r="13" s="22" customFormat="1" ht="15" customHeight="1" spans="3:9">
      <c r="C13" s="61"/>
      <c r="D13" s="61"/>
      <c r="E13" s="61"/>
      <c r="F13" s="61"/>
      <c r="G13" s="61"/>
      <c r="H13" s="61"/>
      <c r="I13" s="61"/>
    </row>
    <row r="14" s="22" customFormat="1" ht="12.75" spans="3:9">
      <c r="C14" s="1"/>
      <c r="D14" s="1"/>
      <c r="E14" s="1"/>
      <c r="F14" s="1"/>
      <c r="G14" s="1"/>
      <c r="H14" s="1"/>
      <c r="I14" s="1"/>
    </row>
    <row r="15" s="22" customFormat="1" ht="12.75" spans="3:9">
      <c r="C15" s="86" t="s">
        <v>233</v>
      </c>
      <c r="D15" s="1"/>
      <c r="E15" s="1"/>
      <c r="F15" s="1"/>
      <c r="G15" s="1"/>
      <c r="H15" s="1"/>
      <c r="I15" s="1"/>
    </row>
    <row r="16" s="22" customFormat="1" ht="12.75" spans="3:9">
      <c r="C16" s="189" t="s">
        <v>234</v>
      </c>
      <c r="D16" s="190" t="s">
        <v>235</v>
      </c>
      <c r="E16" s="191"/>
      <c r="F16" s="191" t="s">
        <v>236</v>
      </c>
      <c r="G16" s="192" t="s">
        <v>237</v>
      </c>
      <c r="H16" s="193"/>
      <c r="I16" s="1"/>
    </row>
    <row r="17" s="22" customFormat="1" ht="12.75" spans="3:9">
      <c r="C17" s="194" t="s">
        <v>238</v>
      </c>
      <c r="D17" s="195" t="s">
        <v>239</v>
      </c>
      <c r="E17" s="196"/>
      <c r="F17" s="196"/>
      <c r="G17" s="61" t="s">
        <v>240</v>
      </c>
      <c r="H17" s="197"/>
      <c r="I17" s="1"/>
    </row>
    <row r="18" s="22" customFormat="1" ht="12.75" spans="3:9">
      <c r="C18" s="194" t="s">
        <v>241</v>
      </c>
      <c r="D18" s="195" t="s">
        <v>242</v>
      </c>
      <c r="E18" s="196"/>
      <c r="F18" s="196"/>
      <c r="G18" s="61" t="s">
        <v>243</v>
      </c>
      <c r="H18" s="197"/>
      <c r="I18" s="1"/>
    </row>
    <row r="19" s="22" customFormat="1" ht="12.75" spans="3:9">
      <c r="C19" s="194" t="s">
        <v>244</v>
      </c>
      <c r="D19" s="195" t="s">
        <v>245</v>
      </c>
      <c r="E19" s="198"/>
      <c r="F19" s="198" t="s">
        <v>246</v>
      </c>
      <c r="G19" s="199">
        <v>600</v>
      </c>
      <c r="H19" s="197"/>
      <c r="I19" s="1"/>
    </row>
    <row r="20" s="22" customFormat="1" ht="12.75" spans="3:9">
      <c r="C20" s="200" t="s">
        <v>247</v>
      </c>
      <c r="D20" s="201" t="s">
        <v>248</v>
      </c>
      <c r="E20" s="202"/>
      <c r="F20" s="203"/>
      <c r="G20" s="203"/>
      <c r="H20" s="204"/>
      <c r="I20" s="1"/>
    </row>
    <row r="21" s="22" customFormat="1" ht="25.5" spans="3:14">
      <c r="C21" s="185" t="s">
        <v>249</v>
      </c>
      <c r="D21" s="185" t="s">
        <v>250</v>
      </c>
      <c r="E21" s="185" t="s">
        <v>251</v>
      </c>
      <c r="F21" s="185" t="s">
        <v>252</v>
      </c>
      <c r="G21" s="185" t="s">
        <v>253</v>
      </c>
      <c r="H21" s="185" t="s">
        <v>254</v>
      </c>
      <c r="I21" s="1"/>
      <c r="J21" s="42"/>
      <c r="K21" s="42"/>
      <c r="L21" s="42"/>
      <c r="M21" s="42"/>
      <c r="N21" s="42"/>
    </row>
    <row r="22" s="22" customFormat="1" ht="12.75" spans="3:14">
      <c r="C22" s="186" t="s">
        <v>255</v>
      </c>
      <c r="D22" s="205">
        <v>6997.48</v>
      </c>
      <c r="E22" s="205">
        <v>0</v>
      </c>
      <c r="F22" s="205" t="s">
        <v>256</v>
      </c>
      <c r="G22" s="205">
        <f>D22+E22</f>
        <v>6997.48</v>
      </c>
      <c r="H22" s="205">
        <f>G22/G$19</f>
        <v>11.6624666666667</v>
      </c>
      <c r="I22" s="1"/>
      <c r="J22" s="213"/>
      <c r="K22" s="213"/>
      <c r="L22" s="214"/>
      <c r="M22" s="213"/>
      <c r="N22" s="213"/>
    </row>
    <row r="23" s="22" customFormat="1" ht="12.75" spans="3:14">
      <c r="C23" s="186" t="s">
        <v>257</v>
      </c>
      <c r="D23" s="205">
        <v>6997.48</v>
      </c>
      <c r="E23" s="205">
        <v>225.6</v>
      </c>
      <c r="F23" s="205" t="s">
        <v>256</v>
      </c>
      <c r="G23" s="205">
        <f t="shared" ref="G23:G34" si="0">D23+E23</f>
        <v>7223.08</v>
      </c>
      <c r="H23" s="205">
        <f t="shared" ref="H23:H33" si="1">G23/G$19</f>
        <v>12.0384666666667</v>
      </c>
      <c r="I23" s="1"/>
      <c r="J23" s="213"/>
      <c r="K23" s="213"/>
      <c r="L23" s="214"/>
      <c r="M23" s="213"/>
      <c r="N23" s="213"/>
    </row>
    <row r="24" s="22" customFormat="1" ht="12.75" spans="3:14">
      <c r="C24" s="186" t="s">
        <v>258</v>
      </c>
      <c r="D24" s="205">
        <v>6997.48</v>
      </c>
      <c r="E24" s="205">
        <v>225.6</v>
      </c>
      <c r="F24" s="205" t="s">
        <v>256</v>
      </c>
      <c r="G24" s="205">
        <f t="shared" si="0"/>
        <v>7223.08</v>
      </c>
      <c r="H24" s="205">
        <f t="shared" si="1"/>
        <v>12.0384666666667</v>
      </c>
      <c r="I24" s="1"/>
      <c r="J24" s="213"/>
      <c r="K24" s="213"/>
      <c r="L24" s="214"/>
      <c r="M24" s="213"/>
      <c r="N24" s="213"/>
    </row>
    <row r="25" s="22" customFormat="1" ht="12.75" spans="3:14">
      <c r="C25" s="186" t="s">
        <v>259</v>
      </c>
      <c r="D25" s="205">
        <v>6997.48</v>
      </c>
      <c r="E25" s="205">
        <v>225.6</v>
      </c>
      <c r="F25" s="205" t="s">
        <v>256</v>
      </c>
      <c r="G25" s="205">
        <f t="shared" si="0"/>
        <v>7223.08</v>
      </c>
      <c r="H25" s="205">
        <f t="shared" si="1"/>
        <v>12.0384666666667</v>
      </c>
      <c r="I25" s="1"/>
      <c r="J25" s="213"/>
      <c r="K25" s="213"/>
      <c r="L25" s="214"/>
      <c r="M25" s="213"/>
      <c r="N25" s="213"/>
    </row>
    <row r="26" s="22" customFormat="1" ht="12.75" spans="3:14">
      <c r="C26" s="186" t="s">
        <v>260</v>
      </c>
      <c r="D26" s="205">
        <v>6997.48</v>
      </c>
      <c r="E26" s="205">
        <v>225.6</v>
      </c>
      <c r="F26" s="205" t="s">
        <v>256</v>
      </c>
      <c r="G26" s="205">
        <f t="shared" si="0"/>
        <v>7223.08</v>
      </c>
      <c r="H26" s="205">
        <f t="shared" si="1"/>
        <v>12.0384666666667</v>
      </c>
      <c r="I26" s="1"/>
      <c r="J26" s="213"/>
      <c r="K26" s="213"/>
      <c r="L26" s="214"/>
      <c r="M26" s="213"/>
      <c r="N26" s="213"/>
    </row>
    <row r="27" s="22" customFormat="1" ht="12.75" spans="3:14">
      <c r="C27" s="186" t="s">
        <v>261</v>
      </c>
      <c r="D27" s="205">
        <v>6997.48</v>
      </c>
      <c r="E27" s="205">
        <v>225.6</v>
      </c>
      <c r="F27" s="205" t="s">
        <v>256</v>
      </c>
      <c r="G27" s="205">
        <f t="shared" si="0"/>
        <v>7223.08</v>
      </c>
      <c r="H27" s="205">
        <f t="shared" si="1"/>
        <v>12.0384666666667</v>
      </c>
      <c r="I27" s="1"/>
      <c r="J27" s="213"/>
      <c r="K27" s="213"/>
      <c r="L27" s="214"/>
      <c r="M27" s="213"/>
      <c r="N27" s="213"/>
    </row>
    <row r="28" s="22" customFormat="1" ht="12.75" spans="3:14">
      <c r="C28" s="186" t="s">
        <v>262</v>
      </c>
      <c r="D28" s="205">
        <v>6997.48</v>
      </c>
      <c r="E28" s="205">
        <v>225.6</v>
      </c>
      <c r="F28" s="205" t="s">
        <v>256</v>
      </c>
      <c r="G28" s="205">
        <f t="shared" si="0"/>
        <v>7223.08</v>
      </c>
      <c r="H28" s="205">
        <f t="shared" si="1"/>
        <v>12.0384666666667</v>
      </c>
      <c r="I28" s="1"/>
      <c r="J28" s="213"/>
      <c r="K28" s="213"/>
      <c r="L28" s="214"/>
      <c r="M28" s="213"/>
      <c r="N28" s="213"/>
    </row>
    <row r="29" s="22" customFormat="1" ht="12.75" spans="3:14">
      <c r="C29" s="186" t="s">
        <v>263</v>
      </c>
      <c r="D29" s="205">
        <v>6997.48</v>
      </c>
      <c r="E29" s="205">
        <v>225.6</v>
      </c>
      <c r="F29" s="205" t="s">
        <v>256</v>
      </c>
      <c r="G29" s="205">
        <f t="shared" si="0"/>
        <v>7223.08</v>
      </c>
      <c r="H29" s="205">
        <f t="shared" si="1"/>
        <v>12.0384666666667</v>
      </c>
      <c r="I29" s="1"/>
      <c r="J29" s="213"/>
      <c r="K29" s="213"/>
      <c r="L29" s="214"/>
      <c r="M29" s="213"/>
      <c r="N29" s="213"/>
    </row>
    <row r="30" s="22" customFormat="1" ht="12.75" spans="3:14">
      <c r="C30" s="186" t="s">
        <v>264</v>
      </c>
      <c r="D30" s="205">
        <v>6997.48</v>
      </c>
      <c r="E30" s="205">
        <v>225.6</v>
      </c>
      <c r="F30" s="205" t="s">
        <v>256</v>
      </c>
      <c r="G30" s="205">
        <f t="shared" si="0"/>
        <v>7223.08</v>
      </c>
      <c r="H30" s="205">
        <f t="shared" si="1"/>
        <v>12.0384666666667</v>
      </c>
      <c r="I30" s="1"/>
      <c r="J30" s="213"/>
      <c r="K30" s="213"/>
      <c r="L30" s="214"/>
      <c r="M30" s="213"/>
      <c r="N30" s="213"/>
    </row>
    <row r="31" s="22" customFormat="1" ht="12.75" spans="3:14">
      <c r="C31" s="186" t="s">
        <v>265</v>
      </c>
      <c r="D31" s="205">
        <v>6997.48</v>
      </c>
      <c r="E31" s="205">
        <v>225.6</v>
      </c>
      <c r="F31" s="205" t="s">
        <v>256</v>
      </c>
      <c r="G31" s="205">
        <f t="shared" si="0"/>
        <v>7223.08</v>
      </c>
      <c r="H31" s="205">
        <f t="shared" si="1"/>
        <v>12.0384666666667</v>
      </c>
      <c r="I31" s="1"/>
      <c r="J31" s="213"/>
      <c r="K31" s="213"/>
      <c r="L31" s="214"/>
      <c r="M31" s="213"/>
      <c r="N31" s="213"/>
    </row>
    <row r="32" s="22" customFormat="1" ht="12.75" spans="3:14">
      <c r="C32" s="186" t="s">
        <v>266</v>
      </c>
      <c r="D32" s="205">
        <v>6997.48</v>
      </c>
      <c r="E32" s="205">
        <v>225.6</v>
      </c>
      <c r="F32" s="205" t="s">
        <v>256</v>
      </c>
      <c r="G32" s="205">
        <f t="shared" si="0"/>
        <v>7223.08</v>
      </c>
      <c r="H32" s="205">
        <f t="shared" si="1"/>
        <v>12.0384666666667</v>
      </c>
      <c r="I32" s="1"/>
      <c r="J32" s="213"/>
      <c r="K32" s="214"/>
      <c r="L32" s="214"/>
      <c r="M32" s="213"/>
      <c r="N32" s="213"/>
    </row>
    <row r="33" s="22" customFormat="1" ht="12.75" spans="3:14">
      <c r="C33" s="186" t="s">
        <v>267</v>
      </c>
      <c r="D33" s="205">
        <v>6997.48</v>
      </c>
      <c r="E33" s="205">
        <v>0</v>
      </c>
      <c r="F33" s="205" t="s">
        <v>256</v>
      </c>
      <c r="G33" s="205">
        <f t="shared" si="0"/>
        <v>6997.48</v>
      </c>
      <c r="H33" s="205">
        <f t="shared" si="1"/>
        <v>11.6624666666667</v>
      </c>
      <c r="I33" s="1"/>
      <c r="J33" s="213"/>
      <c r="K33" s="214"/>
      <c r="L33" s="214"/>
      <c r="M33" s="213"/>
      <c r="N33" s="213"/>
    </row>
    <row r="34" s="22" customFormat="1" ht="12.75" spans="3:9">
      <c r="C34" s="186" t="s">
        <v>2</v>
      </c>
      <c r="D34" s="205">
        <f>SUM(D22:D33)</f>
        <v>83969.76</v>
      </c>
      <c r="E34" s="205">
        <f>SUM(E22:E33)</f>
        <v>2256</v>
      </c>
      <c r="F34" s="205" t="s">
        <v>256</v>
      </c>
      <c r="G34" s="205">
        <f>SUM(G22:G33)</f>
        <v>86225.76</v>
      </c>
      <c r="H34" s="206">
        <f>G34/G19</f>
        <v>143.7096</v>
      </c>
      <c r="I34" s="1"/>
    </row>
    <row r="35" s="22" customFormat="1" ht="12.75" spans="3:9">
      <c r="C35" s="1" t="s">
        <v>268</v>
      </c>
      <c r="D35" s="137"/>
      <c r="E35" s="9"/>
      <c r="F35" s="137"/>
      <c r="G35" s="137"/>
      <c r="H35" s="9"/>
      <c r="I35" s="1"/>
    </row>
    <row r="36" s="22" customFormat="1" ht="12.75" spans="3:9">
      <c r="C36" s="1"/>
      <c r="D36" s="1"/>
      <c r="E36" s="1"/>
      <c r="F36" s="1"/>
      <c r="G36" s="28"/>
      <c r="H36" s="1"/>
      <c r="I36" s="1"/>
    </row>
    <row r="37" s="22" customFormat="1" ht="12.75" spans="3:9">
      <c r="C37" s="1"/>
      <c r="D37" s="1"/>
      <c r="E37" s="1"/>
      <c r="F37" s="1"/>
      <c r="G37" s="1"/>
      <c r="H37" s="1"/>
      <c r="I37" s="1"/>
    </row>
    <row r="38" s="22" customFormat="1" ht="12.75" spans="3:9">
      <c r="C38" s="207" t="s">
        <v>269</v>
      </c>
      <c r="D38" s="28"/>
      <c r="E38" s="28"/>
      <c r="F38" s="28"/>
      <c r="G38" s="1"/>
      <c r="H38" s="1"/>
      <c r="I38" s="1"/>
    </row>
    <row r="39" s="22" customFormat="1" ht="12.75" spans="3:9">
      <c r="C39" s="189" t="s">
        <v>234</v>
      </c>
      <c r="D39" s="190" t="s">
        <v>270</v>
      </c>
      <c r="E39" s="191"/>
      <c r="F39" s="191" t="s">
        <v>236</v>
      </c>
      <c r="G39" s="192" t="s">
        <v>271</v>
      </c>
      <c r="H39" s="193"/>
      <c r="I39" s="1"/>
    </row>
    <row r="40" s="22" customFormat="1" ht="12.75" spans="3:9">
      <c r="C40" s="194" t="s">
        <v>238</v>
      </c>
      <c r="D40" s="195" t="s">
        <v>272</v>
      </c>
      <c r="E40" s="196"/>
      <c r="F40" s="196"/>
      <c r="G40" s="208" t="s">
        <v>273</v>
      </c>
      <c r="H40" s="197"/>
      <c r="I40" s="1"/>
    </row>
    <row r="41" s="22" customFormat="1" ht="12.75" spans="3:9">
      <c r="C41" s="194" t="s">
        <v>241</v>
      </c>
      <c r="D41" s="195" t="s">
        <v>242</v>
      </c>
      <c r="E41" s="196"/>
      <c r="F41" s="196"/>
      <c r="G41" s="196" t="s">
        <v>243</v>
      </c>
      <c r="H41" s="197"/>
      <c r="I41" s="1"/>
    </row>
    <row r="42" s="22" customFormat="1" ht="12.75" spans="3:9">
      <c r="C42" s="194" t="s">
        <v>244</v>
      </c>
      <c r="D42" s="195" t="s">
        <v>245</v>
      </c>
      <c r="E42" s="198"/>
      <c r="F42" s="198" t="s">
        <v>246</v>
      </c>
      <c r="G42" s="209">
        <v>422.4</v>
      </c>
      <c r="H42" s="197"/>
      <c r="I42" s="1"/>
    </row>
    <row r="43" s="22" customFormat="1" ht="12.75" spans="3:9">
      <c r="C43" s="200" t="s">
        <v>247</v>
      </c>
      <c r="D43" s="210" t="s">
        <v>274</v>
      </c>
      <c r="E43" s="202"/>
      <c r="F43" s="203"/>
      <c r="G43" s="203"/>
      <c r="H43" s="204"/>
      <c r="I43" s="1"/>
    </row>
    <row r="44" s="22" customFormat="1" ht="25.5" spans="3:14">
      <c r="C44" s="185" t="s">
        <v>249</v>
      </c>
      <c r="D44" s="185" t="s">
        <v>250</v>
      </c>
      <c r="E44" s="185" t="s">
        <v>251</v>
      </c>
      <c r="F44" s="185" t="s">
        <v>252</v>
      </c>
      <c r="G44" s="185" t="s">
        <v>253</v>
      </c>
      <c r="H44" s="185" t="s">
        <v>254</v>
      </c>
      <c r="I44" s="1"/>
      <c r="J44" s="42"/>
      <c r="K44" s="42"/>
      <c r="L44" s="42"/>
      <c r="M44" s="42"/>
      <c r="N44" s="42"/>
    </row>
    <row r="45" s="22" customFormat="1" ht="12.75" spans="3:14">
      <c r="C45" s="186" t="s">
        <v>255</v>
      </c>
      <c r="D45" s="205">
        <v>3433.62</v>
      </c>
      <c r="E45" s="205">
        <v>709.6</v>
      </c>
      <c r="F45" s="205" t="s">
        <v>256</v>
      </c>
      <c r="G45" s="205">
        <f>SUM(D45:E45)</f>
        <v>4143.22</v>
      </c>
      <c r="H45" s="205">
        <f>G45/G$42</f>
        <v>9.80875946969697</v>
      </c>
      <c r="I45" s="1"/>
      <c r="J45" s="213"/>
      <c r="K45" s="214"/>
      <c r="L45" s="214"/>
      <c r="M45" s="213"/>
      <c r="N45" s="213"/>
    </row>
    <row r="46" s="22" customFormat="1" ht="12.75" spans="3:14">
      <c r="C46" s="186" t="s">
        <v>257</v>
      </c>
      <c r="D46" s="205">
        <v>3433.62</v>
      </c>
      <c r="E46" s="205">
        <v>709.6</v>
      </c>
      <c r="F46" s="205" t="s">
        <v>256</v>
      </c>
      <c r="G46" s="205">
        <f t="shared" ref="G46:G57" si="2">SUM(D46:E46)</f>
        <v>4143.22</v>
      </c>
      <c r="H46" s="205">
        <f t="shared" ref="H46:H57" si="3">G46/G$42</f>
        <v>9.80875946969697</v>
      </c>
      <c r="I46" s="1"/>
      <c r="J46" s="213"/>
      <c r="K46" s="213"/>
      <c r="L46" s="214"/>
      <c r="M46" s="213"/>
      <c r="N46" s="213"/>
    </row>
    <row r="47" s="22" customFormat="1" ht="12.75" spans="3:14">
      <c r="C47" s="186" t="s">
        <v>258</v>
      </c>
      <c r="D47" s="205">
        <v>3433.62</v>
      </c>
      <c r="E47" s="205">
        <v>709.6</v>
      </c>
      <c r="F47" s="205" t="s">
        <v>256</v>
      </c>
      <c r="G47" s="205">
        <f t="shared" si="2"/>
        <v>4143.22</v>
      </c>
      <c r="H47" s="205">
        <f t="shared" si="3"/>
        <v>9.80875946969697</v>
      </c>
      <c r="I47" s="1"/>
      <c r="J47" s="213"/>
      <c r="K47" s="213"/>
      <c r="L47" s="214"/>
      <c r="M47" s="213"/>
      <c r="N47" s="213"/>
    </row>
    <row r="48" s="22" customFormat="1" ht="12.75" spans="3:14">
      <c r="C48" s="186" t="s">
        <v>259</v>
      </c>
      <c r="D48" s="205">
        <v>3433.62</v>
      </c>
      <c r="E48" s="205">
        <v>709.6</v>
      </c>
      <c r="F48" s="205" t="s">
        <v>256</v>
      </c>
      <c r="G48" s="205">
        <f t="shared" si="2"/>
        <v>4143.22</v>
      </c>
      <c r="H48" s="205">
        <f t="shared" si="3"/>
        <v>9.80875946969697</v>
      </c>
      <c r="I48" s="1"/>
      <c r="J48" s="213"/>
      <c r="K48" s="213"/>
      <c r="L48" s="214"/>
      <c r="M48" s="213"/>
      <c r="N48" s="213"/>
    </row>
    <row r="49" s="22" customFormat="1" ht="12.75" spans="3:14">
      <c r="C49" s="186" t="s">
        <v>260</v>
      </c>
      <c r="D49" s="205">
        <v>3433.62</v>
      </c>
      <c r="E49" s="205">
        <v>709.6</v>
      </c>
      <c r="F49" s="205" t="s">
        <v>256</v>
      </c>
      <c r="G49" s="205">
        <f t="shared" si="2"/>
        <v>4143.22</v>
      </c>
      <c r="H49" s="205">
        <f t="shared" si="3"/>
        <v>9.80875946969697</v>
      </c>
      <c r="I49" s="1"/>
      <c r="J49" s="213"/>
      <c r="K49" s="213"/>
      <c r="L49" s="213"/>
      <c r="M49" s="213"/>
      <c r="N49" s="213"/>
    </row>
    <row r="50" s="22" customFormat="1" ht="12.75" spans="3:14">
      <c r="C50" s="186" t="s">
        <v>261</v>
      </c>
      <c r="D50" s="205">
        <v>3433.62</v>
      </c>
      <c r="E50" s="205">
        <v>709.6</v>
      </c>
      <c r="F50" s="205" t="s">
        <v>256</v>
      </c>
      <c r="G50" s="205">
        <f t="shared" si="2"/>
        <v>4143.22</v>
      </c>
      <c r="H50" s="205">
        <f t="shared" si="3"/>
        <v>9.80875946969697</v>
      </c>
      <c r="I50" s="1"/>
      <c r="J50" s="213"/>
      <c r="K50" s="213"/>
      <c r="L50" s="214"/>
      <c r="M50" s="213"/>
      <c r="N50" s="213"/>
    </row>
    <row r="51" s="22" customFormat="1" ht="12.75" spans="3:14">
      <c r="C51" s="186" t="s">
        <v>262</v>
      </c>
      <c r="D51" s="205">
        <v>3433.62</v>
      </c>
      <c r="E51" s="205">
        <v>709.6</v>
      </c>
      <c r="F51" s="205">
        <v>495.48</v>
      </c>
      <c r="G51" s="205">
        <f t="shared" si="2"/>
        <v>4143.22</v>
      </c>
      <c r="H51" s="205">
        <f t="shared" si="3"/>
        <v>9.80875946969697</v>
      </c>
      <c r="I51" s="1"/>
      <c r="J51" s="213"/>
      <c r="K51" s="213"/>
      <c r="L51" s="214"/>
      <c r="M51" s="213"/>
      <c r="N51" s="213"/>
    </row>
    <row r="52" s="22" customFormat="1" ht="12.75" spans="3:14">
      <c r="C52" s="186" t="s">
        <v>263</v>
      </c>
      <c r="D52" s="205">
        <v>3433.62</v>
      </c>
      <c r="E52" s="205">
        <v>709.6</v>
      </c>
      <c r="F52" s="205" t="s">
        <v>256</v>
      </c>
      <c r="G52" s="205">
        <f t="shared" si="2"/>
        <v>4143.22</v>
      </c>
      <c r="H52" s="205">
        <f t="shared" si="3"/>
        <v>9.80875946969697</v>
      </c>
      <c r="I52" s="1"/>
      <c r="J52" s="213"/>
      <c r="K52" s="213"/>
      <c r="L52" s="214"/>
      <c r="M52" s="213"/>
      <c r="N52" s="213"/>
    </row>
    <row r="53" s="22" customFormat="1" ht="12.75" spans="3:14">
      <c r="C53" s="186" t="s">
        <v>264</v>
      </c>
      <c r="D53" s="205">
        <v>3433.62</v>
      </c>
      <c r="E53" s="205">
        <v>709.6</v>
      </c>
      <c r="F53" s="205" t="s">
        <v>256</v>
      </c>
      <c r="G53" s="205">
        <f t="shared" si="2"/>
        <v>4143.22</v>
      </c>
      <c r="H53" s="205">
        <f t="shared" si="3"/>
        <v>9.80875946969697</v>
      </c>
      <c r="I53" s="1"/>
      <c r="J53" s="213"/>
      <c r="K53" s="213"/>
      <c r="L53" s="214"/>
      <c r="M53" s="213"/>
      <c r="N53" s="213"/>
    </row>
    <row r="54" s="22" customFormat="1" ht="12.75" spans="3:14">
      <c r="C54" s="186" t="s">
        <v>265</v>
      </c>
      <c r="D54" s="205">
        <v>3433.62</v>
      </c>
      <c r="E54" s="205">
        <v>709.6</v>
      </c>
      <c r="F54" s="205" t="s">
        <v>256</v>
      </c>
      <c r="G54" s="205">
        <f t="shared" si="2"/>
        <v>4143.22</v>
      </c>
      <c r="H54" s="205">
        <f t="shared" si="3"/>
        <v>9.80875946969697</v>
      </c>
      <c r="I54" s="1"/>
      <c r="J54" s="213"/>
      <c r="K54" s="213"/>
      <c r="L54" s="214"/>
      <c r="M54" s="213"/>
      <c r="N54" s="213"/>
    </row>
    <row r="55" s="22" customFormat="1" ht="12.75" spans="3:14">
      <c r="C55" s="186" t="s">
        <v>266</v>
      </c>
      <c r="D55" s="205">
        <v>3433.62</v>
      </c>
      <c r="E55" s="205" t="s">
        <v>256</v>
      </c>
      <c r="F55" s="205">
        <v>2.5</v>
      </c>
      <c r="G55" s="205">
        <f t="shared" si="2"/>
        <v>3433.62</v>
      </c>
      <c r="H55" s="205">
        <f t="shared" si="3"/>
        <v>8.12883522727273</v>
      </c>
      <c r="I55" s="1"/>
      <c r="J55" s="213"/>
      <c r="K55" s="213"/>
      <c r="L55" s="214"/>
      <c r="M55" s="213"/>
      <c r="N55" s="213"/>
    </row>
    <row r="56" s="22" customFormat="1" ht="12.75" spans="3:14">
      <c r="C56" s="211" t="s">
        <v>267</v>
      </c>
      <c r="D56" s="205">
        <v>1375.9</v>
      </c>
      <c r="E56" s="205" t="s">
        <v>256</v>
      </c>
      <c r="F56" s="205">
        <v>2.5</v>
      </c>
      <c r="G56" s="205">
        <f t="shared" si="2"/>
        <v>1375.9</v>
      </c>
      <c r="H56" s="205">
        <f t="shared" si="3"/>
        <v>3.25733901515152</v>
      </c>
      <c r="I56" s="1"/>
      <c r="J56" s="213"/>
      <c r="K56" s="214"/>
      <c r="L56" s="214"/>
      <c r="M56" s="213"/>
      <c r="N56" s="213"/>
    </row>
    <row r="57" s="22" customFormat="1" ht="25.5" spans="3:14">
      <c r="C57" s="212" t="s">
        <v>275</v>
      </c>
      <c r="D57" s="205">
        <v>15815.23</v>
      </c>
      <c r="E57" s="205"/>
      <c r="F57" s="205">
        <v>2.5</v>
      </c>
      <c r="G57" s="205">
        <f t="shared" si="2"/>
        <v>15815.23</v>
      </c>
      <c r="H57" s="205" t="s">
        <v>256</v>
      </c>
      <c r="I57" s="1"/>
      <c r="J57" s="215"/>
      <c r="K57" s="216"/>
      <c r="L57" s="216"/>
      <c r="M57" s="215"/>
      <c r="N57" s="215"/>
    </row>
    <row r="58" s="22" customFormat="1" ht="12.75" spans="3:9">
      <c r="C58" s="186" t="s">
        <v>2</v>
      </c>
      <c r="D58" s="205">
        <f>SUM(D45:D57)</f>
        <v>54960.95</v>
      </c>
      <c r="E58" s="205">
        <f>SUM(E45:E57)</f>
        <v>7096</v>
      </c>
      <c r="F58" s="205">
        <f>SUM(F45:F57)</f>
        <v>502.98</v>
      </c>
      <c r="G58" s="205">
        <f>SUM(G45:G57)</f>
        <v>62056.95</v>
      </c>
      <c r="H58" s="205">
        <f>SUM(H45:H57)</f>
        <v>109.473768939394</v>
      </c>
      <c r="I58" s="1"/>
    </row>
    <row r="59" s="22" customFormat="1" ht="12.75" spans="3:9">
      <c r="C59" s="1" t="s">
        <v>276</v>
      </c>
      <c r="D59" s="137"/>
      <c r="E59" s="9"/>
      <c r="F59" s="137"/>
      <c r="G59" s="137"/>
      <c r="H59" s="9"/>
      <c r="I59" s="1"/>
    </row>
    <row r="60" s="22" customFormat="1" ht="12.75" spans="3:9">
      <c r="C60" s="159" t="s">
        <v>277</v>
      </c>
      <c r="D60" s="1"/>
      <c r="E60" s="1"/>
      <c r="F60" s="1"/>
      <c r="G60" s="1"/>
      <c r="H60" s="1"/>
      <c r="I60" s="1"/>
    </row>
    <row r="61" s="22" customFormat="1" ht="12.75" spans="3:9">
      <c r="C61" s="1" t="s">
        <v>278</v>
      </c>
      <c r="D61" s="1"/>
      <c r="E61" s="1"/>
      <c r="F61" s="1"/>
      <c r="G61" s="1"/>
      <c r="H61" s="1"/>
      <c r="I61" s="1"/>
    </row>
    <row r="62" spans="2:11">
      <c r="B62" s="22"/>
      <c r="C62" s="1"/>
      <c r="D62" s="1"/>
      <c r="E62" s="1"/>
      <c r="F62" s="1"/>
      <c r="G62" s="1"/>
      <c r="H62" s="1"/>
      <c r="I62" s="1"/>
      <c r="J62" s="22"/>
      <c r="K62" s="22"/>
    </row>
  </sheetData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ignoredErrors>
    <ignoredError sqref="G51;G5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5"/>
  </sheetPr>
  <dimension ref="A1:AB135"/>
  <sheetViews>
    <sheetView showGridLines="0" zoomScale="75" zoomScaleNormal="75" topLeftCell="B1" workbookViewId="0">
      <selection activeCell="N25" sqref="N25"/>
    </sheetView>
  </sheetViews>
  <sheetFormatPr defaultColWidth="9.14285714285714" defaultRowHeight="12.75"/>
  <cols>
    <col min="1" max="1" width="0.333333333333333" style="22" hidden="1" customWidth="1"/>
    <col min="2" max="2" width="4.43809523809524" style="1" customWidth="1"/>
    <col min="3" max="3" width="14" style="1" customWidth="1"/>
    <col min="4" max="8" width="9.1047619047619" style="1" customWidth="1"/>
    <col min="9" max="9" width="10.3333333333333" style="61" customWidth="1"/>
    <col min="10" max="10" width="16.552380952381" style="61" customWidth="1"/>
    <col min="11" max="11" width="15.4380952380952" style="61" customWidth="1"/>
    <col min="12" max="12" width="11.6190476190476" style="61" customWidth="1"/>
    <col min="13" max="13" width="14" style="1" customWidth="1"/>
    <col min="14" max="14" width="55.8095238095238" style="1" customWidth="1"/>
    <col min="15" max="15" width="24.4285714285714" style="1" customWidth="1"/>
    <col min="16" max="16" width="10.3333333333333" style="1" customWidth="1"/>
    <col min="17" max="17" width="19.552380952381" style="61" customWidth="1"/>
    <col min="18" max="18" width="4.43809523809524" style="22" customWidth="1"/>
    <col min="19" max="19" width="14" style="22" customWidth="1"/>
    <col min="20" max="21" width="9.1047619047619" style="22" customWidth="1"/>
    <col min="22" max="22" width="14.3333333333333" style="22" customWidth="1"/>
    <col min="23" max="26" width="9.1047619047619" style="22" customWidth="1"/>
    <col min="27" max="27" width="13.6666666666667" style="22" customWidth="1"/>
    <col min="28" max="28" width="9.1047619047619" style="22" customWidth="1"/>
    <col min="29" max="29" width="19" style="22" hidden="1" customWidth="1"/>
    <col min="30" max="16380" width="9.1047619047619" style="22" hidden="1"/>
    <col min="16381" max="16384" width="9.14285714285714" style="22"/>
  </cols>
  <sheetData>
    <row r="1" spans="2:28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2:28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2:28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2:26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2:26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9:18">
      <c r="I6" s="1"/>
      <c r="J6" s="1"/>
      <c r="K6" s="1"/>
      <c r="L6" s="1"/>
      <c r="Q6" s="1"/>
      <c r="R6" s="1"/>
    </row>
    <row r="7" spans="9:18">
      <c r="I7" s="1"/>
      <c r="J7" s="1"/>
      <c r="K7" s="1"/>
      <c r="L7" s="1"/>
      <c r="Q7" s="1"/>
      <c r="R7" s="1"/>
    </row>
    <row r="8" spans="9:18">
      <c r="I8" s="1"/>
      <c r="J8" s="1"/>
      <c r="K8" s="1"/>
      <c r="L8" s="1"/>
      <c r="Q8" s="1"/>
      <c r="R8" s="1"/>
    </row>
    <row r="9" spans="9:18">
      <c r="I9" s="1"/>
      <c r="J9" s="1"/>
      <c r="K9" s="1"/>
      <c r="L9" s="1"/>
      <c r="Q9" s="1"/>
      <c r="R9" s="1"/>
    </row>
    <row r="10" spans="9:18">
      <c r="I10" s="1"/>
      <c r="J10" s="1"/>
      <c r="K10" s="1"/>
      <c r="L10" s="1"/>
      <c r="Q10" s="1"/>
      <c r="R10" s="1"/>
    </row>
    <row r="11" spans="9:18">
      <c r="I11" s="1"/>
      <c r="J11" s="1"/>
      <c r="K11" s="1"/>
      <c r="L11" s="1"/>
      <c r="Q11" s="1"/>
      <c r="R11" s="1"/>
    </row>
    <row r="12" spans="9:18">
      <c r="I12" s="1"/>
      <c r="J12" s="1"/>
      <c r="K12" s="1"/>
      <c r="L12" s="1"/>
      <c r="Q12" s="1"/>
      <c r="R12" s="1"/>
    </row>
    <row r="13" spans="9:18">
      <c r="I13" s="1"/>
      <c r="J13" s="1"/>
      <c r="K13" s="1"/>
      <c r="L13" s="1"/>
      <c r="Q13" s="1"/>
      <c r="R13" s="1"/>
    </row>
    <row r="14" ht="13.5" spans="9:18">
      <c r="I14" s="1"/>
      <c r="J14" s="1"/>
      <c r="K14" s="1"/>
      <c r="L14" s="1"/>
      <c r="N14" s="86" t="s">
        <v>279</v>
      </c>
      <c r="O14" s="87"/>
      <c r="Q14" s="1"/>
      <c r="R14" s="1"/>
    </row>
    <row r="15" ht="55" customHeight="1" spans="3:18">
      <c r="C15" s="82" t="s">
        <v>280</v>
      </c>
      <c r="D15" s="83"/>
      <c r="E15" s="83"/>
      <c r="F15" s="83"/>
      <c r="G15" s="83"/>
      <c r="H15" s="83"/>
      <c r="I15" s="83"/>
      <c r="J15" s="83"/>
      <c r="K15" s="83"/>
      <c r="L15" s="85"/>
      <c r="N15" s="185" t="s">
        <v>281</v>
      </c>
      <c r="O15" s="185" t="s">
        <v>282</v>
      </c>
      <c r="Q15" s="1"/>
      <c r="R15" s="1"/>
    </row>
    <row r="16" spans="9:18">
      <c r="I16" s="1"/>
      <c r="J16" s="1"/>
      <c r="K16" s="1"/>
      <c r="L16" s="1"/>
      <c r="N16" s="186" t="s">
        <v>248</v>
      </c>
      <c r="O16" s="187">
        <f>'3_Aluguel'!G34</f>
        <v>86225.76</v>
      </c>
      <c r="Q16" s="1"/>
      <c r="R16" s="1"/>
    </row>
    <row r="17" spans="9:18">
      <c r="I17" s="1"/>
      <c r="J17" s="1"/>
      <c r="K17" s="1"/>
      <c r="L17" s="1"/>
      <c r="N17" s="186" t="s">
        <v>274</v>
      </c>
      <c r="O17" s="187">
        <f>'3_Aluguel'!G58</f>
        <v>62056.95</v>
      </c>
      <c r="Q17" s="1"/>
      <c r="R17" s="1"/>
    </row>
    <row r="18" spans="9:18">
      <c r="I18" s="1"/>
      <c r="J18" s="1"/>
      <c r="K18" s="1"/>
      <c r="L18" s="1"/>
      <c r="Q18" s="1"/>
      <c r="R18" s="1"/>
    </row>
    <row r="19" spans="9:18">
      <c r="I19" s="1"/>
      <c r="J19" s="1"/>
      <c r="K19" s="1"/>
      <c r="L19" s="1"/>
      <c r="Q19" s="1"/>
      <c r="R19" s="1"/>
    </row>
    <row r="20" spans="9:18">
      <c r="I20" s="1"/>
      <c r="J20" s="1"/>
      <c r="K20" s="1"/>
      <c r="L20" s="1"/>
      <c r="N20" s="59"/>
      <c r="O20" s="188"/>
      <c r="Q20" s="1"/>
      <c r="R20" s="1"/>
    </row>
    <row r="21" spans="9:18">
      <c r="I21" s="1"/>
      <c r="J21" s="1"/>
      <c r="K21" s="1"/>
      <c r="L21" s="1"/>
      <c r="Q21" s="1"/>
      <c r="R21" s="1"/>
    </row>
    <row r="22" spans="9:18">
      <c r="I22" s="1"/>
      <c r="J22" s="1"/>
      <c r="K22" s="1"/>
      <c r="L22" s="1"/>
      <c r="Q22" s="1"/>
      <c r="R22" s="1"/>
    </row>
    <row r="23" spans="9:18">
      <c r="I23" s="1"/>
      <c r="J23" s="1"/>
      <c r="K23" s="1"/>
      <c r="L23" s="1"/>
      <c r="Q23" s="1"/>
      <c r="R23" s="1"/>
    </row>
    <row r="24" spans="9:18">
      <c r="I24" s="1"/>
      <c r="J24" s="1"/>
      <c r="K24" s="1"/>
      <c r="L24" s="1"/>
      <c r="Q24" s="1"/>
      <c r="R24" s="1"/>
    </row>
    <row r="25" spans="9:18">
      <c r="I25" s="1"/>
      <c r="J25" s="1"/>
      <c r="K25" s="1"/>
      <c r="L25" s="1"/>
      <c r="Q25" s="1"/>
      <c r="R25" s="1"/>
    </row>
    <row r="26" spans="9:18">
      <c r="I26" s="1"/>
      <c r="J26" s="1"/>
      <c r="K26" s="1"/>
      <c r="L26" s="1"/>
      <c r="N26" s="59"/>
      <c r="O26" s="188"/>
      <c r="Q26" s="1"/>
      <c r="R26" s="1"/>
    </row>
    <row r="27" spans="9:18">
      <c r="I27" s="1"/>
      <c r="J27" s="1"/>
      <c r="K27" s="1"/>
      <c r="L27" s="1"/>
      <c r="N27" s="61"/>
      <c r="O27" s="61"/>
      <c r="Q27" s="1"/>
      <c r="R27" s="1"/>
    </row>
    <row r="28" spans="9:18">
      <c r="I28" s="1"/>
      <c r="J28" s="1"/>
      <c r="K28" s="1"/>
      <c r="L28" s="1"/>
      <c r="N28" s="61"/>
      <c r="O28" s="61"/>
      <c r="Q28" s="1"/>
      <c r="R28" s="1"/>
    </row>
    <row r="29" spans="9:18">
      <c r="I29" s="1"/>
      <c r="J29" s="1"/>
      <c r="K29" s="1"/>
      <c r="L29" s="1"/>
      <c r="Q29" s="1"/>
      <c r="R29" s="1"/>
    </row>
    <row r="30" spans="9:18">
      <c r="I30" s="1"/>
      <c r="J30" s="1"/>
      <c r="K30" s="1"/>
      <c r="L30" s="1"/>
      <c r="Q30" s="1"/>
      <c r="R30" s="1"/>
    </row>
    <row r="31" spans="9:18">
      <c r="I31" s="1"/>
      <c r="J31" s="1"/>
      <c r="K31" s="1"/>
      <c r="L31" s="1"/>
      <c r="Q31" s="1"/>
      <c r="R31" s="1"/>
    </row>
    <row r="32" spans="9:18">
      <c r="I32" s="1"/>
      <c r="J32" s="1"/>
      <c r="K32" s="1"/>
      <c r="L32" s="1"/>
      <c r="Q32" s="1"/>
      <c r="R32" s="1"/>
    </row>
    <row r="33" spans="9:18">
      <c r="I33" s="1"/>
      <c r="J33" s="1"/>
      <c r="K33" s="1"/>
      <c r="L33" s="1"/>
      <c r="Q33" s="1"/>
      <c r="R33" s="1"/>
    </row>
    <row r="34" spans="2:28">
      <c r="B34" s="61"/>
      <c r="C34" s="61"/>
      <c r="D34" s="61"/>
      <c r="E34" s="61"/>
      <c r="F34" s="61"/>
      <c r="G34" s="61"/>
      <c r="H34" s="61"/>
      <c r="M34" s="61"/>
      <c r="P34" s="6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"/>
    </row>
    <row r="35" spans="2:28">
      <c r="B35" s="61"/>
      <c r="C35" s="61"/>
      <c r="D35" s="61"/>
      <c r="E35" s="61"/>
      <c r="F35" s="61"/>
      <c r="G35" s="61"/>
      <c r="H35" s="61"/>
      <c r="M35" s="61"/>
      <c r="P35" s="61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1"/>
    </row>
    <row r="36" spans="2:28">
      <c r="B36" s="61"/>
      <c r="C36" s="61"/>
      <c r="D36" s="61"/>
      <c r="E36" s="61"/>
      <c r="F36" s="61"/>
      <c r="G36" s="61"/>
      <c r="H36" s="61"/>
      <c r="M36" s="61"/>
      <c r="P36" s="61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1"/>
    </row>
    <row r="37" spans="28:28">
      <c r="AB37" s="1"/>
    </row>
    <row r="38" ht="49.5" customHeight="1" spans="28:28">
      <c r="AB38" s="1"/>
    </row>
    <row r="39" ht="15" customHeight="1" spans="3:28">
      <c r="C39" s="1" t="s">
        <v>283</v>
      </c>
      <c r="AB39" s="1"/>
    </row>
    <row r="40" s="79" customFormat="1" ht="15" customHeight="1" spans="2:28">
      <c r="B40" s="1"/>
      <c r="C40" s="1" t="s">
        <v>284</v>
      </c>
      <c r="D40" s="1"/>
      <c r="E40" s="1"/>
      <c r="F40" s="1"/>
      <c r="G40" s="1"/>
      <c r="H40" s="1"/>
      <c r="I40" s="61"/>
      <c r="J40" s="61"/>
      <c r="K40" s="61"/>
      <c r="L40" s="61"/>
      <c r="M40" s="1"/>
      <c r="N40" s="1"/>
      <c r="O40" s="1"/>
      <c r="P40" s="1"/>
      <c r="Q40" s="61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"/>
    </row>
    <row r="41" ht="15" customHeight="1" spans="28:28">
      <c r="AB41" s="1"/>
    </row>
    <row r="42" ht="15" customHeight="1" spans="28:28">
      <c r="AB42" s="1"/>
    </row>
    <row r="43" ht="15" customHeight="1" spans="28:28">
      <c r="AB43" s="42"/>
    </row>
    <row r="44" ht="15" customHeight="1" spans="28:28">
      <c r="AB44" s="42"/>
    </row>
    <row r="45" ht="15" customHeight="1" spans="28:28">
      <c r="AB45" s="42"/>
    </row>
    <row r="46" ht="15" customHeight="1" spans="28:28">
      <c r="AB46" s="42"/>
    </row>
    <row r="47" ht="15" customHeight="1" spans="28:28">
      <c r="AB47" s="42"/>
    </row>
    <row r="48" ht="15" customHeight="1" spans="28:28">
      <c r="AB48" s="42"/>
    </row>
    <row r="49" ht="15" customHeight="1" spans="28:28">
      <c r="AB49" s="42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s="79" customFormat="1" ht="15" customHeight="1" spans="2:28">
      <c r="B56" s="1"/>
      <c r="C56" s="1"/>
      <c r="D56" s="1"/>
      <c r="E56" s="1"/>
      <c r="F56" s="1"/>
      <c r="G56" s="1"/>
      <c r="H56" s="1"/>
      <c r="I56" s="61"/>
      <c r="J56" s="61"/>
      <c r="K56" s="61"/>
      <c r="L56" s="61"/>
      <c r="M56" s="1"/>
      <c r="N56" s="1"/>
      <c r="O56" s="1"/>
      <c r="P56" s="1"/>
      <c r="Q56" s="61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s="79" customFormat="1" ht="15" customHeight="1" spans="2:28">
      <c r="B72" s="1"/>
      <c r="C72" s="1"/>
      <c r="D72" s="1"/>
      <c r="E72" s="1"/>
      <c r="F72" s="1"/>
      <c r="G72" s="1"/>
      <c r="H72" s="1"/>
      <c r="I72" s="61"/>
      <c r="J72" s="61"/>
      <c r="K72" s="61"/>
      <c r="L72" s="61"/>
      <c r="M72" s="1"/>
      <c r="N72" s="1"/>
      <c r="O72" s="1"/>
      <c r="P72" s="1"/>
      <c r="Q72" s="61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s="79" customFormat="1" ht="15" customHeight="1" spans="2:28">
      <c r="B88" s="1"/>
      <c r="C88" s="1"/>
      <c r="D88" s="1"/>
      <c r="E88" s="1"/>
      <c r="F88" s="1"/>
      <c r="G88" s="1"/>
      <c r="H88" s="1"/>
      <c r="I88" s="61"/>
      <c r="J88" s="61"/>
      <c r="K88" s="61"/>
      <c r="L88" s="61"/>
      <c r="M88" s="1"/>
      <c r="N88" s="1"/>
      <c r="O88" s="1"/>
      <c r="P88" s="1"/>
      <c r="Q88" s="61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s="79" customFormat="1" ht="15" customHeight="1" spans="2:28">
      <c r="B104" s="1"/>
      <c r="C104" s="1"/>
      <c r="D104" s="1"/>
      <c r="E104" s="1"/>
      <c r="F104" s="1"/>
      <c r="G104" s="1"/>
      <c r="H104" s="1"/>
      <c r="I104" s="61"/>
      <c r="J104" s="61"/>
      <c r="K104" s="61"/>
      <c r="L104" s="61"/>
      <c r="M104" s="1"/>
      <c r="N104" s="1"/>
      <c r="O104" s="1"/>
      <c r="P104" s="1"/>
      <c r="Q104" s="61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ht="15" customHeight="1"/>
    <row r="106" ht="15" customHeight="1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20" ht="15.75" customHeight="1"/>
    <row r="135" ht="51.6" customHeight="1"/>
  </sheetData>
  <mergeCells count="1">
    <mergeCell ref="C15:L15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Histórico Mob. Internacional </vt:lpstr>
      <vt:lpstr>Plan2</vt:lpstr>
      <vt:lpstr>capa</vt:lpstr>
      <vt:lpstr>1_Compras</vt:lpstr>
      <vt:lpstr>1_Compras_gráficos</vt:lpstr>
      <vt:lpstr>2_Contratos</vt:lpstr>
      <vt:lpstr>2_Contratos_gráficos</vt:lpstr>
      <vt:lpstr>3_Aluguel</vt:lpstr>
      <vt:lpstr>3_Aluguel_gráficos</vt:lpstr>
      <vt:lpstr>4_Licitações_Concorrências,TP</vt:lpstr>
      <vt:lpstr>5_Lic._Adesão,Concurso,Leilão</vt:lpstr>
      <vt:lpstr>6_Licit.Pregões Inf.Det.</vt:lpstr>
      <vt:lpstr>7_Disp,Inex,Inap,RDC,Compart</vt:lpstr>
      <vt:lpstr>8_Licitações_gráficos</vt:lpstr>
      <vt:lpstr>Licitações-Fornecedores</vt:lpstr>
      <vt:lpstr>Licitações - Pregões Inf.Gerais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rozimarerivas</cp:lastModifiedBy>
  <dcterms:created xsi:type="dcterms:W3CDTF">2006-09-16T00:00:00Z</dcterms:created>
  <dcterms:modified xsi:type="dcterms:W3CDTF">2022-04-07T11:41:29Z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  <property fmtid="{D5CDD505-2E9C-101B-9397-08002B2CF9AE}" pid="3" name="ICV">
    <vt:lpwstr>BAA9B6E04548400DAE29A444F4763A2C</vt:lpwstr>
  </property>
</Properties>
</file>